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20376" windowHeight="12276" activeTab="3"/>
  </bookViews>
  <sheets>
    <sheet name="Dati Complessiv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W43" i="2" l="1"/>
  <c r="V43" i="2"/>
  <c r="X57" i="3"/>
  <c r="X56" i="3"/>
  <c r="W57" i="3"/>
  <c r="W56" i="3"/>
  <c r="V45" i="4"/>
  <c r="V44" i="4"/>
  <c r="U45" i="4"/>
  <c r="U44" i="4"/>
  <c r="V46" i="4" l="1"/>
  <c r="V43" i="4"/>
  <c r="V42" i="4"/>
  <c r="V41" i="4"/>
  <c r="V40" i="4"/>
  <c r="V39" i="4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U46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5" i="4"/>
  <c r="U4" i="4"/>
  <c r="U3" i="4"/>
  <c r="V2" i="4"/>
  <c r="U2" i="4"/>
  <c r="T47" i="4"/>
  <c r="S47" i="4"/>
  <c r="R47" i="4"/>
  <c r="Q47" i="4"/>
  <c r="U47" i="4" s="1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X58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W58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  <c r="W5" i="3"/>
  <c r="W4" i="3"/>
  <c r="W3" i="3"/>
  <c r="X2" i="3"/>
  <c r="W2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W44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6" i="2"/>
  <c r="W5" i="2"/>
  <c r="W4" i="2"/>
  <c r="W3" i="2"/>
  <c r="V44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V5" i="2"/>
  <c r="V4" i="2"/>
  <c r="V3" i="2"/>
  <c r="W2" i="2"/>
  <c r="V2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B45" i="2"/>
  <c r="V47" i="4" l="1"/>
  <c r="W59" i="3"/>
  <c r="V45" i="2"/>
  <c r="X59" i="3"/>
  <c r="W45" i="2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Y60" i="1" l="1"/>
  <c r="X60" i="1"/>
</calcChain>
</file>

<file path=xl/sharedStrings.xml><?xml version="1.0" encoding="utf-8"?>
<sst xmlns="http://schemas.openxmlformats.org/spreadsheetml/2006/main" count="301" uniqueCount="89">
  <si>
    <t>Affidamento diretto a societa' raggruppate/consorziate o control</t>
  </si>
  <si>
    <t>Affidamento diretto in adesione ad accordo quadro/convenzione</t>
  </si>
  <si>
    <t>Affidamento in economia - affidamento diretto</t>
  </si>
  <si>
    <t>Affidamento in economia - cottimo fiduciario</t>
  </si>
  <si>
    <t>Confronto competitivo in adesione ad accordo quadro/convenzione</t>
  </si>
  <si>
    <t>Dialogo competitivo</t>
  </si>
  <si>
    <t>Procedura aperta</t>
  </si>
  <si>
    <t>Procedura negoziata previa pubblicazione</t>
  </si>
  <si>
    <t>Procedura negoziata senza previa pubblicazione</t>
  </si>
  <si>
    <t>Procedura ristretta</t>
  </si>
  <si>
    <t>Procedura ristretta semplificata</t>
  </si>
  <si>
    <t>Sistema dinamico di acquisizione</t>
  </si>
  <si>
    <t>Numero totale procedure negoziate</t>
  </si>
  <si>
    <t>Importo totale procedure negoziate</t>
  </si>
  <si>
    <t>CORPO DI POLIZIA MUNICIPALE</t>
  </si>
  <si>
    <t>DIPARTIMENTO 1</t>
  </si>
  <si>
    <t>DIPARTIMENTO 10</t>
  </si>
  <si>
    <t>DIPARTIMENTO 11</t>
  </si>
  <si>
    <t>DIPARTIMENTO 12</t>
  </si>
  <si>
    <t>DIPARTIMENTO 13</t>
  </si>
  <si>
    <t>DIPARTIMENTO 16</t>
  </si>
  <si>
    <t>DIPARTIMENTO 17</t>
  </si>
  <si>
    <t>DIPARTIMENTO 19</t>
  </si>
  <si>
    <t>DIPARTIMENTO 20</t>
  </si>
  <si>
    <t>DIPARTIMENTO 4</t>
  </si>
  <si>
    <t>DIPARTIMENTO 5</t>
  </si>
  <si>
    <t>DIPARTIMENTO 6</t>
  </si>
  <si>
    <t>DIPARTIMENTO 8</t>
  </si>
  <si>
    <t>DIPARTIMENTO 9 - POLITICHE  PER QUALIFICAZIONE PERIFERIE</t>
  </si>
  <si>
    <t>DIPARTIMENTO 9 - POLITICHE PER QUALIFICAZIONE PERIFERIE</t>
  </si>
  <si>
    <t>DIPARTIMENTO ATTIVITA'  ECONOMICO-PRODUTTIVE</t>
  </si>
  <si>
    <t>DIPARTIMENTO COMUNICAZIONE</t>
  </si>
  <si>
    <t>DIPARTIMENTO DELLA CULTURA</t>
  </si>
  <si>
    <t>DIPARTIMENTO MOBILITA'  E TRASPORTI</t>
  </si>
  <si>
    <t xml:space="preserve">DIPARTIMENTO PATRIMONIO </t>
  </si>
  <si>
    <t>DIPARTIMENTO POLITICHE ABITATIVE</t>
  </si>
  <si>
    <t>DIPARTIMENTO PROGETTI ATTUAZIONE STRUMENTI URBANISTICI</t>
  </si>
  <si>
    <t>DIPARTIMENTO PROGRAMMAZIONE E ATTUAZIONE URBANISTICA</t>
  </si>
  <si>
    <t>DIPARTIMENTO PROMOZIONE DEI SERVIZI SOCIALI</t>
  </si>
  <si>
    <t>DIPARTIMENTO RAZIONALIZZAZIONE DELLA SPESA</t>
  </si>
  <si>
    <t>DIPARTIMENTO RISORSE ECONOMICHE</t>
  </si>
  <si>
    <t>DIPARTIMENTO RISORSE TENCNOLOGICHE</t>
  </si>
  <si>
    <t>DIPARTIMENTO RISORSE UMANE</t>
  </si>
  <si>
    <t>DIPARTIMENTO SERVIZI EDUCATIVI</t>
  </si>
  <si>
    <t>DIPARTIMENTO SPORT</t>
  </si>
  <si>
    <t xml:space="preserve">DIPARTIMENTO SVILUPPO INFRASTRUTTURE </t>
  </si>
  <si>
    <t>DIPARTIMENTO TUTELA AMBIENTALE E DEL VERDE</t>
  </si>
  <si>
    <t>GABINETTO DEL SINDACO</t>
  </si>
  <si>
    <t>MUNICIPIO 1</t>
  </si>
  <si>
    <t>MUNICIPIO 10</t>
  </si>
  <si>
    <t>MUNICIPIO 11</t>
  </si>
  <si>
    <t>MUNICIPIO 12</t>
  </si>
  <si>
    <t>MUNICIPIO 13</t>
  </si>
  <si>
    <t>MUNICIPIO 14</t>
  </si>
  <si>
    <t>MUNICIPIO 15</t>
  </si>
  <si>
    <t>MUNICIPIO 16</t>
  </si>
  <si>
    <t>MUNICIPIO 17</t>
  </si>
  <si>
    <t>MUNICIPIO 18</t>
  </si>
  <si>
    <t>MUNICIPIO 19</t>
  </si>
  <si>
    <t>MUNICIPIO 2</t>
  </si>
  <si>
    <t>MUNICIPIO 20</t>
  </si>
  <si>
    <t>MUNICIPIO 3</t>
  </si>
  <si>
    <t>MUNICIPIO 4</t>
  </si>
  <si>
    <t>MUNICIPIO 5</t>
  </si>
  <si>
    <t>MUNICIPIO 6</t>
  </si>
  <si>
    <t>MUNICIPIO 7</t>
  </si>
  <si>
    <t>MUNICIPIO 8</t>
  </si>
  <si>
    <t>MUNICIPIO 9</t>
  </si>
  <si>
    <t>N.C.</t>
  </si>
  <si>
    <t>RAGIONERIA GENERALE</t>
  </si>
  <si>
    <t>SOVRAINTENDENZA COMUNALE</t>
  </si>
  <si>
    <t>UFFICIO STAMPA</t>
  </si>
  <si>
    <t>Totale</t>
  </si>
  <si>
    <t>Percentuale numero procedure Negoziate sul totale delle procedure</t>
  </si>
  <si>
    <t>Percentuale importo procedure Negoziate sul totale delle procedure</t>
  </si>
  <si>
    <t>Numero totale appalti</t>
  </si>
  <si>
    <t>Importo Totale</t>
  </si>
  <si>
    <t>Centri di costo</t>
  </si>
  <si>
    <t>Affidamento diretto a società in house</t>
  </si>
  <si>
    <t>Affidamento diretto ex art. 5 legge 381/91</t>
  </si>
  <si>
    <t>Procedura negoziata derivante da avvisi con cui si indice una gara</t>
  </si>
  <si>
    <t>Procedura negoziata senza previa indizione di gara (art. 221 d.lgs. 163/2006)</t>
  </si>
  <si>
    <t>Procedura ristretta derivante da avvisi con cui si indice una gara</t>
  </si>
  <si>
    <t>Procedura selettiva ex art.  238 co.7, d.lgs.163/2006</t>
  </si>
  <si>
    <t>Affidamento diretto ex art. 5legge 381/91</t>
  </si>
  <si>
    <t>Affidamento diretto a società raggruppate/consorziate o controllate</t>
  </si>
  <si>
    <t>Procedura selettiva ex art. 238 co. 7, d.lgs. 163/2006</t>
  </si>
  <si>
    <t>Centr di costo</t>
  </si>
  <si>
    <t>Procedura selettiva ex art. 238 co.7, d.lgs. 163/2006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</si>
</sst>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€&quot;\ #,##0;\-&quot;€&quot;\ #,##0"/>
    <numFmt numFmtId="164" formatCode="&quot;€&quot;\ #,##0.00"/>
    <numFmt numFmtId="165" formatCode="&quot;€&quot;\ #.##000;\-&quot;€&quot;\ #.##00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59">
    <xf numFmtId="0" fontId="0" fillId="0" borderId="0" xfId="0"/>
    <xf numFmtId="49" fontId="3" fillId="3" borderId="2" xfId="0" applyNumberFormat="1" applyFont="1" applyFill="1" applyBorder="1"/>
    <xf numFmtId="0" fontId="3" fillId="3" borderId="0" xfId="0" applyFont="1" applyFill="1" applyBorder="1"/>
    <xf numFmtId="0" fontId="3" fillId="3" borderId="3" xfId="0" applyFont="1" applyFill="1" applyBorder="1"/>
    <xf numFmtId="0" fontId="3" fillId="0" borderId="0" xfId="0" applyFont="1"/>
    <xf numFmtId="49" fontId="3" fillId="0" borderId="0" xfId="0" applyNumberFormat="1" applyFont="1" applyAlignment="1">
      <alignment horizontal="center" textRotation="90" wrapText="1"/>
    </xf>
    <xf numFmtId="49" fontId="0" fillId="3" borderId="1" xfId="0" applyNumberFormat="1" applyFill="1" applyBorder="1" applyAlignment="1">
      <alignment horizontal="center" textRotation="90" wrapText="1"/>
    </xf>
    <xf numFmtId="0" fontId="0" fillId="3" borderId="1" xfId="0" applyFill="1" applyBorder="1"/>
    <xf numFmtId="49" fontId="2" fillId="2" borderId="4" xfId="1" applyNumberFormat="1" applyFont="1" applyFill="1" applyBorder="1" applyAlignment="1">
      <alignment horizontal="center" textRotation="90" wrapText="1"/>
    </xf>
    <xf numFmtId="49" fontId="3" fillId="3" borderId="4" xfId="0" applyNumberFormat="1" applyFont="1" applyFill="1" applyBorder="1" applyAlignment="1">
      <alignment horizontal="center" textRotation="90" wrapText="1"/>
    </xf>
    <xf numFmtId="0" fontId="5" fillId="0" borderId="4" xfId="5" applyFont="1" applyFill="1" applyBorder="1" applyAlignment="1">
      <alignment wrapText="1"/>
    </xf>
    <xf numFmtId="0" fontId="1" fillId="0" borderId="4" xfId="5" applyBorder="1"/>
    <xf numFmtId="0" fontId="5" fillId="0" borderId="4" xfId="5" applyFont="1" applyFill="1" applyBorder="1" applyAlignment="1">
      <alignment horizontal="right" wrapText="1"/>
    </xf>
    <xf numFmtId="165" fontId="5" fillId="0" borderId="4" xfId="5" applyNumberFormat="1" applyFont="1" applyFill="1" applyBorder="1" applyAlignment="1">
      <alignment horizontal="right" wrapText="1"/>
    </xf>
    <xf numFmtId="10" fontId="3" fillId="3" borderId="4" xfId="0" applyNumberFormat="1" applyFont="1" applyFill="1" applyBorder="1"/>
    <xf numFmtId="0" fontId="3" fillId="3" borderId="4" xfId="0" applyFont="1" applyFill="1" applyBorder="1"/>
    <xf numFmtId="49" fontId="2" fillId="6" borderId="4" xfId="1" applyNumberFormat="1" applyFont="1" applyFill="1" applyBorder="1" applyAlignment="1">
      <alignment horizontal="center" textRotation="90" wrapText="1"/>
    </xf>
    <xf numFmtId="49" fontId="3" fillId="7" borderId="4" xfId="0" applyNumberFormat="1" applyFont="1" applyFill="1" applyBorder="1" applyAlignment="1">
      <alignment horizontal="center" textRotation="90" wrapText="1"/>
    </xf>
    <xf numFmtId="0" fontId="2" fillId="7" borderId="4" xfId="1" applyFont="1" applyFill="1" applyBorder="1" applyAlignment="1">
      <alignment horizontal="right" wrapText="1"/>
    </xf>
    <xf numFmtId="0" fontId="3" fillId="7" borderId="4" xfId="0" applyFont="1" applyFill="1" applyBorder="1"/>
    <xf numFmtId="164" fontId="3" fillId="7" borderId="4" xfId="0" applyNumberFormat="1" applyFont="1" applyFill="1" applyBorder="1"/>
    <xf numFmtId="10" fontId="3" fillId="7" borderId="4" xfId="0" applyNumberFormat="1" applyFont="1" applyFill="1" applyBorder="1"/>
    <xf numFmtId="0" fontId="3" fillId="8" borderId="3" xfId="0" applyFont="1" applyFill="1" applyBorder="1"/>
    <xf numFmtId="0" fontId="3" fillId="8" borderId="0" xfId="0" applyFont="1" applyFill="1" applyBorder="1"/>
    <xf numFmtId="49" fontId="3" fillId="8" borderId="2" xfId="0" applyNumberFormat="1" applyFont="1" applyFill="1" applyBorder="1"/>
    <xf numFmtId="49" fontId="2" fillId="2" borderId="4" xfId="2" applyNumberFormat="1" applyFont="1" applyFill="1" applyBorder="1" applyAlignment="1">
      <alignment horizontal="center" textRotation="90" wrapText="1"/>
    </xf>
    <xf numFmtId="0" fontId="5" fillId="0" borderId="4" xfId="2" applyFont="1" applyFill="1" applyBorder="1" applyAlignment="1">
      <alignment wrapText="1"/>
    </xf>
    <xf numFmtId="0" fontId="1" fillId="0" borderId="4" xfId="2" applyBorder="1"/>
    <xf numFmtId="0" fontId="5" fillId="0" borderId="4" xfId="2" applyFont="1" applyFill="1" applyBorder="1" applyAlignment="1">
      <alignment horizontal="right" wrapText="1"/>
    </xf>
    <xf numFmtId="5" fontId="5" fillId="0" borderId="4" xfId="2" applyNumberFormat="1" applyFont="1" applyFill="1" applyBorder="1" applyAlignment="1">
      <alignment horizontal="right" wrapText="1"/>
    </xf>
    <xf numFmtId="10" fontId="3" fillId="5" borderId="4" xfId="0" applyNumberFormat="1" applyFont="1" applyFill="1" applyBorder="1"/>
    <xf numFmtId="0" fontId="3" fillId="7" borderId="4" xfId="0" applyFont="1" applyFill="1" applyBorder="1" applyAlignment="1">
      <alignment horizontal="right"/>
    </xf>
    <xf numFmtId="5" fontId="5" fillId="7" borderId="4" xfId="2" applyNumberFormat="1" applyFont="1" applyFill="1" applyBorder="1" applyAlignment="1">
      <alignment horizontal="right" wrapText="1"/>
    </xf>
    <xf numFmtId="49" fontId="2" fillId="2" borderId="4" xfId="3" applyNumberFormat="1" applyFont="1" applyFill="1" applyBorder="1" applyAlignment="1">
      <alignment horizontal="center" textRotation="90" wrapText="1"/>
    </xf>
    <xf numFmtId="0" fontId="6" fillId="0" borderId="4" xfId="3" applyFont="1" applyFill="1" applyBorder="1" applyAlignment="1">
      <alignment wrapText="1"/>
    </xf>
    <xf numFmtId="0" fontId="4" fillId="0" borderId="4" xfId="3" applyBorder="1"/>
    <xf numFmtId="0" fontId="6" fillId="0" borderId="4" xfId="3" applyFont="1" applyFill="1" applyBorder="1" applyAlignment="1">
      <alignment horizontal="right" wrapText="1"/>
    </xf>
    <xf numFmtId="5" fontId="6" fillId="0" borderId="4" xfId="3" applyNumberFormat="1" applyFont="1" applyFill="1" applyBorder="1" applyAlignment="1">
      <alignment horizontal="right" wrapText="1"/>
    </xf>
    <xf numFmtId="0" fontId="0" fillId="8" borderId="1" xfId="0" applyFill="1" applyBorder="1"/>
    <xf numFmtId="49" fontId="2" fillId="4" borderId="4" xfId="4" applyNumberFormat="1" applyFont="1" applyFill="1" applyBorder="1" applyAlignment="1">
      <alignment horizontal="center" textRotation="90" wrapText="1"/>
    </xf>
    <xf numFmtId="49" fontId="2" fillId="4" borderId="4" xfId="1" applyNumberFormat="1" applyFont="1" applyFill="1" applyBorder="1" applyAlignment="1">
      <alignment horizontal="center" textRotation="90" wrapText="1"/>
    </xf>
    <xf numFmtId="49" fontId="3" fillId="5" borderId="4" xfId="0" applyNumberFormat="1" applyFont="1" applyFill="1" applyBorder="1" applyAlignment="1">
      <alignment horizontal="center" textRotation="90" wrapText="1"/>
    </xf>
    <xf numFmtId="0" fontId="6" fillId="0" borderId="4" xfId="4" applyFont="1" applyFill="1" applyBorder="1" applyAlignment="1">
      <alignment wrapText="1"/>
    </xf>
    <xf numFmtId="0" fontId="4" fillId="0" borderId="4" xfId="4" applyBorder="1"/>
    <xf numFmtId="0" fontId="6" fillId="0" borderId="4" xfId="4" applyFont="1" applyFill="1" applyBorder="1" applyAlignment="1">
      <alignment horizontal="right" wrapText="1"/>
    </xf>
    <xf numFmtId="5" fontId="6" fillId="0" borderId="4" xfId="4" applyNumberFormat="1" applyFont="1" applyFill="1" applyBorder="1" applyAlignment="1">
      <alignment horizontal="right" wrapText="1"/>
    </xf>
    <xf numFmtId="0" fontId="2" fillId="3" borderId="4" xfId="4" applyFont="1" applyFill="1" applyBorder="1" applyAlignment="1">
      <alignment horizontal="right" wrapText="1"/>
    </xf>
    <xf numFmtId="0" fontId="0" fillId="8" borderId="5" xfId="0" applyFill="1" applyBorder="1"/>
    <xf numFmtId="0" fontId="0" fillId="8" borderId="6" xfId="0" applyFill="1" applyBorder="1"/>
    <xf numFmtId="0" fontId="0" fillId="8" borderId="0" xfId="0" applyFill="1" applyBorder="1"/>
    <xf numFmtId="49" fontId="0" fillId="3" borderId="5" xfId="0" applyNumberFormat="1" applyFill="1" applyBorder="1" applyAlignment="1">
      <alignment horizontal="center" textRotation="90" wrapText="1"/>
    </xf>
    <xf numFmtId="0" fontId="0" fillId="3" borderId="5" xfId="0" applyFill="1" applyBorder="1"/>
    <xf numFmtId="0" fontId="0" fillId="8" borderId="7" xfId="0" applyFill="1" applyBorder="1"/>
    <xf numFmtId="49" fontId="0" fillId="8" borderId="0" xfId="0" applyNumberFormat="1" applyFill="1" applyBorder="1" applyAlignment="1">
      <alignment horizontal="center" textRotation="90" wrapText="1"/>
    </xf>
    <xf numFmtId="49" fontId="0" fillId="3" borderId="0" xfId="0" applyNumberFormat="1" applyFill="1" applyBorder="1" applyAlignment="1">
      <alignment horizontal="center" textRotation="90" wrapText="1"/>
    </xf>
    <xf numFmtId="0" fontId="0" fillId="3" borderId="0" xfId="0" applyFill="1" applyBorder="1"/>
    <xf numFmtId="0" fontId="2" fillId="3" borderId="4" xfId="3" applyFont="1" applyFill="1" applyBorder="1" applyAlignment="1">
      <alignment horizontal="right" wrapText="1"/>
    </xf>
    <xf numFmtId="5" fontId="6" fillId="7" borderId="4" xfId="3" applyNumberFormat="1" applyFont="1" applyFill="1" applyBorder="1" applyAlignment="1">
      <alignment horizontal="right" wrapText="1"/>
    </xf>
    <xf numFmtId="5" fontId="6" fillId="7" borderId="4" xfId="4" applyNumberFormat="1" applyFont="1" applyFill="1" applyBorder="1" applyAlignment="1">
      <alignment horizontal="right" wrapText="1"/>
    </xf>
  </cellXfs>
  <cellStyles count="6">
    <cellStyle name="Normale" xfId="0" builtinId="0"/>
    <cellStyle name="Normale_Dati Complessivi" xfId="5"/>
    <cellStyle name="Normale_Dati complessivi forniture" xfId="4"/>
    <cellStyle name="Normale_Dati complessivi lavori" xfId="2"/>
    <cellStyle name="Normale_Dati complessivi servizi" xfId="3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1"/>
  <sheetViews>
    <sheetView topLeftCell="P49" workbookViewId="0">
      <selection activeCell="L53" sqref="L53"/>
    </sheetView>
  </sheetViews>
  <sheetFormatPr defaultColWidth="7.109375" defaultRowHeight="12" x14ac:dyDescent="0.25"/>
  <cols>
    <col min="1" max="1" width="21.88671875" style="3" customWidth="1"/>
    <col min="2" max="2" width="5.88671875" style="2" customWidth="1"/>
    <col min="3" max="3" width="7.109375" style="2" customWidth="1"/>
    <col min="4" max="20" width="7.109375" style="2"/>
    <col min="21" max="21" width="18.44140625" style="2" customWidth="1"/>
    <col min="22" max="22" width="6.109375" style="2" customWidth="1"/>
    <col min="23" max="23" width="17.88671875" style="2" customWidth="1"/>
    <col min="24" max="16384" width="7.109375" style="2"/>
  </cols>
  <sheetData>
    <row r="1" spans="1:58" s="1" customFormat="1" ht="178.2" x14ac:dyDescent="0.25">
      <c r="A1" s="16" t="s">
        <v>77</v>
      </c>
      <c r="B1" s="16" t="s">
        <v>78</v>
      </c>
      <c r="C1" s="16" t="s">
        <v>0</v>
      </c>
      <c r="D1" s="16" t="s">
        <v>79</v>
      </c>
      <c r="E1" s="16" t="s">
        <v>1</v>
      </c>
      <c r="F1" s="16" t="s">
        <v>2</v>
      </c>
      <c r="G1" s="16" t="s">
        <v>3</v>
      </c>
      <c r="H1" s="16" t="s">
        <v>4</v>
      </c>
      <c r="I1" s="16" t="s">
        <v>5</v>
      </c>
      <c r="J1" s="16" t="s">
        <v>6</v>
      </c>
      <c r="K1" s="16" t="s">
        <v>80</v>
      </c>
      <c r="L1" s="16" t="s">
        <v>7</v>
      </c>
      <c r="M1" s="16" t="s">
        <v>81</v>
      </c>
      <c r="N1" s="16" t="s">
        <v>8</v>
      </c>
      <c r="O1" s="16" t="s">
        <v>9</v>
      </c>
      <c r="P1" s="16" t="s">
        <v>82</v>
      </c>
      <c r="Q1" s="16" t="s">
        <v>10</v>
      </c>
      <c r="R1" s="16" t="s">
        <v>83</v>
      </c>
      <c r="S1" s="16" t="s">
        <v>11</v>
      </c>
      <c r="T1" s="16" t="s">
        <v>12</v>
      </c>
      <c r="U1" s="16" t="s">
        <v>13</v>
      </c>
      <c r="V1" s="16" t="s">
        <v>75</v>
      </c>
      <c r="W1" s="16" t="s">
        <v>76</v>
      </c>
      <c r="X1" s="17" t="s">
        <v>73</v>
      </c>
      <c r="Y1" s="17" t="s">
        <v>74</v>
      </c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</row>
    <row r="2" spans="1:58" ht="28.8" x14ac:dyDescent="0.3">
      <c r="A2" s="10" t="s">
        <v>14</v>
      </c>
      <c r="B2" s="11"/>
      <c r="C2" s="11"/>
      <c r="D2" s="11"/>
      <c r="E2" s="12">
        <v>5</v>
      </c>
      <c r="F2" s="12">
        <v>2</v>
      </c>
      <c r="G2" s="12">
        <v>2</v>
      </c>
      <c r="H2" s="12">
        <v>1</v>
      </c>
      <c r="I2" s="11"/>
      <c r="J2" s="12">
        <v>8</v>
      </c>
      <c r="K2" s="11"/>
      <c r="L2" s="12">
        <v>3</v>
      </c>
      <c r="M2" s="12">
        <v>77</v>
      </c>
      <c r="N2" s="12">
        <v>75</v>
      </c>
      <c r="O2" s="11"/>
      <c r="P2" s="11"/>
      <c r="Q2" s="11"/>
      <c r="R2" s="11"/>
      <c r="S2" s="12">
        <v>1</v>
      </c>
      <c r="T2" s="12">
        <v>156</v>
      </c>
      <c r="U2" s="13">
        <v>21646939.829999998</v>
      </c>
      <c r="V2" s="12">
        <v>174</v>
      </c>
      <c r="W2" s="13">
        <v>43571180.979999997</v>
      </c>
      <c r="X2" s="14">
        <f>T2/V2</f>
        <v>0.89655172413793105</v>
      </c>
      <c r="Y2" s="14">
        <f>U2/W2</f>
        <v>0.4968178356225037</v>
      </c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</row>
    <row r="3" spans="1:58" ht="14.4" x14ac:dyDescent="0.3">
      <c r="A3" s="10" t="s">
        <v>15</v>
      </c>
      <c r="B3" s="11"/>
      <c r="C3" s="11"/>
      <c r="D3" s="11"/>
      <c r="E3" s="11"/>
      <c r="F3" s="12">
        <v>6</v>
      </c>
      <c r="G3" s="12">
        <v>4</v>
      </c>
      <c r="H3" s="11"/>
      <c r="I3" s="11"/>
      <c r="J3" s="12">
        <v>3</v>
      </c>
      <c r="K3" s="11"/>
      <c r="L3" s="11"/>
      <c r="M3" s="12">
        <v>1</v>
      </c>
      <c r="N3" s="12">
        <v>10</v>
      </c>
      <c r="O3" s="11"/>
      <c r="P3" s="11"/>
      <c r="Q3" s="11"/>
      <c r="R3" s="11"/>
      <c r="S3" s="11"/>
      <c r="T3" s="12">
        <v>21</v>
      </c>
      <c r="U3" s="13">
        <v>2580017.54</v>
      </c>
      <c r="V3" s="12">
        <v>24</v>
      </c>
      <c r="W3" s="13">
        <v>3470017.54</v>
      </c>
      <c r="X3" s="14">
        <f t="shared" ref="X3:X60" si="0">T3/V3</f>
        <v>0.875</v>
      </c>
      <c r="Y3" s="14">
        <f t="shared" ref="Y3:Y60" si="1">U3/W3</f>
        <v>0.7435171466020889</v>
      </c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</row>
    <row r="4" spans="1:58" ht="14.4" x14ac:dyDescent="0.3">
      <c r="A4" s="10" t="s">
        <v>16</v>
      </c>
      <c r="B4" s="12">
        <v>13</v>
      </c>
      <c r="C4" s="11"/>
      <c r="D4" s="12">
        <v>79</v>
      </c>
      <c r="E4" s="12">
        <v>83</v>
      </c>
      <c r="F4" s="12">
        <v>79</v>
      </c>
      <c r="G4" s="12">
        <v>194</v>
      </c>
      <c r="H4" s="12">
        <v>1</v>
      </c>
      <c r="I4" s="11"/>
      <c r="J4" s="12">
        <v>4</v>
      </c>
      <c r="K4" s="12">
        <v>5</v>
      </c>
      <c r="L4" s="12">
        <v>3</v>
      </c>
      <c r="M4" s="12">
        <v>140</v>
      </c>
      <c r="N4" s="12">
        <v>301</v>
      </c>
      <c r="O4" s="12">
        <v>19</v>
      </c>
      <c r="P4" s="12">
        <v>1</v>
      </c>
      <c r="Q4" s="11"/>
      <c r="R4" s="12">
        <v>1</v>
      </c>
      <c r="S4" s="12">
        <v>1</v>
      </c>
      <c r="T4" s="12">
        <v>798</v>
      </c>
      <c r="U4" s="13">
        <v>91195506.409999996</v>
      </c>
      <c r="V4" s="12">
        <v>924</v>
      </c>
      <c r="W4" s="13">
        <v>158967987.88999999</v>
      </c>
      <c r="X4" s="14">
        <f t="shared" si="0"/>
        <v>0.86363636363636365</v>
      </c>
      <c r="Y4" s="14">
        <f t="shared" si="1"/>
        <v>0.57367214380988418</v>
      </c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</row>
    <row r="5" spans="1:58" ht="14.4" x14ac:dyDescent="0.3">
      <c r="A5" s="10" t="s">
        <v>17</v>
      </c>
      <c r="B5" s="11"/>
      <c r="C5" s="11"/>
      <c r="D5" s="12">
        <v>1</v>
      </c>
      <c r="E5" s="11"/>
      <c r="F5" s="12">
        <v>5</v>
      </c>
      <c r="G5" s="11"/>
      <c r="H5" s="11"/>
      <c r="I5" s="11"/>
      <c r="J5" s="12">
        <v>11</v>
      </c>
      <c r="K5" s="11"/>
      <c r="L5" s="11"/>
      <c r="M5" s="12">
        <v>3</v>
      </c>
      <c r="N5" s="12">
        <v>1</v>
      </c>
      <c r="O5" s="11"/>
      <c r="P5" s="11"/>
      <c r="Q5" s="11"/>
      <c r="R5" s="11"/>
      <c r="S5" s="11"/>
      <c r="T5" s="12">
        <v>10</v>
      </c>
      <c r="U5" s="13">
        <v>939605.24</v>
      </c>
      <c r="V5" s="12">
        <v>21</v>
      </c>
      <c r="W5" s="13">
        <v>392989014.74000001</v>
      </c>
      <c r="X5" s="14">
        <f t="shared" si="0"/>
        <v>0.47619047619047616</v>
      </c>
      <c r="Y5" s="14">
        <f t="shared" si="1"/>
        <v>2.3909198597361282E-3</v>
      </c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</row>
    <row r="6" spans="1:58" ht="14.4" x14ac:dyDescent="0.3">
      <c r="A6" s="10" t="s">
        <v>18</v>
      </c>
      <c r="B6" s="11"/>
      <c r="C6" s="11"/>
      <c r="D6" s="12">
        <v>21</v>
      </c>
      <c r="E6" s="11"/>
      <c r="F6" s="12">
        <v>33</v>
      </c>
      <c r="G6" s="12">
        <v>18</v>
      </c>
      <c r="H6" s="11"/>
      <c r="I6" s="11"/>
      <c r="J6" s="12">
        <v>46</v>
      </c>
      <c r="K6" s="12">
        <v>4</v>
      </c>
      <c r="L6" s="12">
        <v>1</v>
      </c>
      <c r="M6" s="12">
        <v>26</v>
      </c>
      <c r="N6" s="12">
        <v>326</v>
      </c>
      <c r="O6" s="12">
        <v>1</v>
      </c>
      <c r="P6" s="12">
        <v>27</v>
      </c>
      <c r="Q6" s="12">
        <v>1</v>
      </c>
      <c r="R6" s="11"/>
      <c r="S6" s="11"/>
      <c r="T6" s="12">
        <v>428</v>
      </c>
      <c r="U6" s="13">
        <v>295732924.83999997</v>
      </c>
      <c r="V6" s="12">
        <v>504</v>
      </c>
      <c r="W6" s="13">
        <v>1740952016.02</v>
      </c>
      <c r="X6" s="14">
        <f t="shared" si="0"/>
        <v>0.84920634920634919</v>
      </c>
      <c r="Y6" s="14">
        <f t="shared" si="1"/>
        <v>0.16986850994094407</v>
      </c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</row>
    <row r="7" spans="1:58" ht="14.4" x14ac:dyDescent="0.3">
      <c r="A7" s="10" t="s">
        <v>19</v>
      </c>
      <c r="B7" s="11"/>
      <c r="C7" s="11"/>
      <c r="D7" s="12">
        <v>1</v>
      </c>
      <c r="E7" s="11"/>
      <c r="F7" s="12">
        <v>68</v>
      </c>
      <c r="G7" s="12">
        <v>5</v>
      </c>
      <c r="H7" s="12">
        <v>1</v>
      </c>
      <c r="I7" s="11"/>
      <c r="J7" s="11"/>
      <c r="K7" s="11"/>
      <c r="L7" s="11"/>
      <c r="M7" s="12">
        <v>1</v>
      </c>
      <c r="N7" s="12">
        <v>7</v>
      </c>
      <c r="O7" s="11"/>
      <c r="P7" s="11"/>
      <c r="Q7" s="11"/>
      <c r="R7" s="11"/>
      <c r="S7" s="11"/>
      <c r="T7" s="12">
        <v>82</v>
      </c>
      <c r="U7" s="13">
        <v>12007822.449999999</v>
      </c>
      <c r="V7" s="12">
        <v>83</v>
      </c>
      <c r="W7" s="13">
        <v>12009723.65</v>
      </c>
      <c r="X7" s="14">
        <f t="shared" si="0"/>
        <v>0.98795180722891562</v>
      </c>
      <c r="Y7" s="14">
        <f t="shared" si="1"/>
        <v>0.99984169494191477</v>
      </c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</row>
    <row r="8" spans="1:58" ht="14.4" x14ac:dyDescent="0.3">
      <c r="A8" s="10" t="s">
        <v>20</v>
      </c>
      <c r="B8" s="11"/>
      <c r="C8" s="11"/>
      <c r="D8" s="11"/>
      <c r="E8" s="11"/>
      <c r="F8" s="12">
        <v>1</v>
      </c>
      <c r="G8" s="11"/>
      <c r="H8" s="11"/>
      <c r="I8" s="11"/>
      <c r="J8" s="11"/>
      <c r="K8" s="11"/>
      <c r="L8" s="11"/>
      <c r="M8" s="11"/>
      <c r="N8" s="11"/>
      <c r="O8" s="12">
        <v>1</v>
      </c>
      <c r="P8" s="11"/>
      <c r="Q8" s="11"/>
      <c r="R8" s="11"/>
      <c r="S8" s="11"/>
      <c r="T8" s="12">
        <v>1</v>
      </c>
      <c r="U8" s="13">
        <v>950</v>
      </c>
      <c r="V8" s="12">
        <v>2</v>
      </c>
      <c r="W8" s="13">
        <v>159848.13</v>
      </c>
      <c r="X8" s="14">
        <f t="shared" si="0"/>
        <v>0.5</v>
      </c>
      <c r="Y8" s="14">
        <f t="shared" si="1"/>
        <v>5.9431411552953416E-3</v>
      </c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58" ht="14.4" x14ac:dyDescent="0.3">
      <c r="A9" s="10" t="s">
        <v>21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2">
        <v>3</v>
      </c>
      <c r="N9" s="12">
        <v>1</v>
      </c>
      <c r="O9" s="11"/>
      <c r="P9" s="11"/>
      <c r="Q9" s="11"/>
      <c r="R9" s="11"/>
      <c r="S9" s="11"/>
      <c r="T9" s="12">
        <v>4</v>
      </c>
      <c r="U9" s="13">
        <v>278788.90000000002</v>
      </c>
      <c r="V9" s="12">
        <v>4</v>
      </c>
      <c r="W9" s="13">
        <v>278788.90000000002</v>
      </c>
      <c r="X9" s="14">
        <f t="shared" si="0"/>
        <v>1</v>
      </c>
      <c r="Y9" s="14">
        <f t="shared" si="1"/>
        <v>1</v>
      </c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0" spans="1:58" ht="14.4" x14ac:dyDescent="0.3">
      <c r="A10" s="10" t="s">
        <v>22</v>
      </c>
      <c r="B10" s="11"/>
      <c r="C10" s="11"/>
      <c r="D10" s="11"/>
      <c r="E10" s="11"/>
      <c r="F10" s="11"/>
      <c r="G10" s="12">
        <v>2</v>
      </c>
      <c r="H10" s="11"/>
      <c r="I10" s="11"/>
      <c r="J10" s="12">
        <v>1</v>
      </c>
      <c r="K10" s="11"/>
      <c r="L10" s="11"/>
      <c r="M10" s="11"/>
      <c r="N10" s="12">
        <v>1</v>
      </c>
      <c r="O10" s="11"/>
      <c r="P10" s="11"/>
      <c r="Q10" s="11"/>
      <c r="R10" s="11"/>
      <c r="S10" s="11"/>
      <c r="T10" s="12">
        <v>3</v>
      </c>
      <c r="U10" s="13">
        <v>479581.12</v>
      </c>
      <c r="V10" s="12">
        <v>4</v>
      </c>
      <c r="W10" s="13">
        <v>1779279.3</v>
      </c>
      <c r="X10" s="14">
        <f t="shared" si="0"/>
        <v>0.75</v>
      </c>
      <c r="Y10" s="14">
        <f t="shared" si="1"/>
        <v>0.26953672759526848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1:58" ht="14.4" x14ac:dyDescent="0.3">
      <c r="A11" s="10" t="s">
        <v>23</v>
      </c>
      <c r="B11" s="12">
        <v>4</v>
      </c>
      <c r="C11" s="11"/>
      <c r="D11" s="12">
        <v>6</v>
      </c>
      <c r="E11" s="12">
        <v>1</v>
      </c>
      <c r="F11" s="12">
        <v>213</v>
      </c>
      <c r="G11" s="12">
        <v>10</v>
      </c>
      <c r="H11" s="11"/>
      <c r="I11" s="11"/>
      <c r="J11" s="12">
        <v>2</v>
      </c>
      <c r="K11" s="11"/>
      <c r="L11" s="11"/>
      <c r="M11" s="12">
        <v>10</v>
      </c>
      <c r="N11" s="12">
        <v>2</v>
      </c>
      <c r="O11" s="12">
        <v>1</v>
      </c>
      <c r="P11" s="11"/>
      <c r="Q11" s="11"/>
      <c r="R11" s="11"/>
      <c r="S11" s="11"/>
      <c r="T11" s="12">
        <v>241</v>
      </c>
      <c r="U11" s="13">
        <v>3913929.25</v>
      </c>
      <c r="V11" s="12">
        <v>249</v>
      </c>
      <c r="W11" s="13">
        <v>6351965.3399999999</v>
      </c>
      <c r="X11" s="14">
        <f t="shared" si="0"/>
        <v>0.96787148594377514</v>
      </c>
      <c r="Y11" s="14">
        <f t="shared" si="1"/>
        <v>0.61617610306418957</v>
      </c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</row>
    <row r="12" spans="1:58" ht="14.4" x14ac:dyDescent="0.3">
      <c r="A12" s="10" t="s">
        <v>24</v>
      </c>
      <c r="B12" s="11"/>
      <c r="C12" s="11"/>
      <c r="D12" s="11"/>
      <c r="E12" s="11"/>
      <c r="F12" s="12">
        <v>1</v>
      </c>
      <c r="G12" s="11"/>
      <c r="H12" s="11"/>
      <c r="I12" s="11"/>
      <c r="J12" s="12">
        <v>3</v>
      </c>
      <c r="K12" s="11"/>
      <c r="L12" s="11"/>
      <c r="M12" s="12">
        <v>4</v>
      </c>
      <c r="N12" s="12">
        <v>1</v>
      </c>
      <c r="O12" s="11"/>
      <c r="P12" s="11"/>
      <c r="Q12" s="11"/>
      <c r="R12" s="11"/>
      <c r="S12" s="11"/>
      <c r="T12" s="12">
        <v>6</v>
      </c>
      <c r="U12" s="13">
        <v>130485.32</v>
      </c>
      <c r="V12" s="12">
        <v>9</v>
      </c>
      <c r="W12" s="13">
        <v>1102030.05</v>
      </c>
      <c r="X12" s="14">
        <f t="shared" si="0"/>
        <v>0.66666666666666663</v>
      </c>
      <c r="Y12" s="14">
        <f t="shared" si="1"/>
        <v>0.11840450267213676</v>
      </c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</row>
    <row r="13" spans="1:58" ht="14.4" x14ac:dyDescent="0.3">
      <c r="A13" s="10" t="s">
        <v>25</v>
      </c>
      <c r="B13" s="12">
        <v>7</v>
      </c>
      <c r="C13" s="11"/>
      <c r="D13" s="12">
        <v>413</v>
      </c>
      <c r="E13" s="12">
        <v>5</v>
      </c>
      <c r="F13" s="12">
        <v>880</v>
      </c>
      <c r="G13" s="12">
        <v>36</v>
      </c>
      <c r="H13" s="11"/>
      <c r="I13" s="11"/>
      <c r="J13" s="12">
        <v>21</v>
      </c>
      <c r="K13" s="12">
        <v>4</v>
      </c>
      <c r="L13" s="12">
        <v>6</v>
      </c>
      <c r="M13" s="12">
        <v>330</v>
      </c>
      <c r="N13" s="12">
        <v>665</v>
      </c>
      <c r="O13" s="12">
        <v>13</v>
      </c>
      <c r="P13" s="12">
        <v>5</v>
      </c>
      <c r="Q13" s="12">
        <v>1</v>
      </c>
      <c r="R13" s="12">
        <v>1</v>
      </c>
      <c r="S13" s="12">
        <v>2</v>
      </c>
      <c r="T13" s="12">
        <v>2328</v>
      </c>
      <c r="U13" s="13">
        <v>114455865.01000001</v>
      </c>
      <c r="V13" s="12">
        <v>2389</v>
      </c>
      <c r="W13" s="13">
        <v>130631191.16</v>
      </c>
      <c r="X13" s="14">
        <f t="shared" si="0"/>
        <v>0.97446630389284217</v>
      </c>
      <c r="Y13" s="14">
        <f t="shared" si="1"/>
        <v>0.87617562079650568</v>
      </c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</row>
    <row r="14" spans="1:58" ht="14.4" x14ac:dyDescent="0.3">
      <c r="A14" s="10" t="s">
        <v>26</v>
      </c>
      <c r="B14" s="12">
        <v>1</v>
      </c>
      <c r="C14" s="11"/>
      <c r="D14" s="11"/>
      <c r="E14" s="11"/>
      <c r="F14" s="11"/>
      <c r="G14" s="11"/>
      <c r="H14" s="11"/>
      <c r="I14" s="11"/>
      <c r="J14" s="12">
        <v>3</v>
      </c>
      <c r="K14" s="11"/>
      <c r="L14" s="11"/>
      <c r="M14" s="12">
        <v>3</v>
      </c>
      <c r="N14" s="11"/>
      <c r="O14" s="11"/>
      <c r="P14" s="11"/>
      <c r="Q14" s="11"/>
      <c r="R14" s="11"/>
      <c r="S14" s="11"/>
      <c r="T14" s="12">
        <v>3</v>
      </c>
      <c r="U14" s="13">
        <v>780073.93</v>
      </c>
      <c r="V14" s="12">
        <v>7</v>
      </c>
      <c r="W14" s="13">
        <v>5544783.21</v>
      </c>
      <c r="X14" s="14">
        <f t="shared" si="0"/>
        <v>0.42857142857142855</v>
      </c>
      <c r="Y14" s="14">
        <f t="shared" si="1"/>
        <v>0.14068610087282385</v>
      </c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</row>
    <row r="15" spans="1:58" ht="14.4" x14ac:dyDescent="0.3">
      <c r="A15" s="10" t="s">
        <v>27</v>
      </c>
      <c r="B15" s="11"/>
      <c r="C15" s="11"/>
      <c r="D15" s="11"/>
      <c r="E15" s="11"/>
      <c r="F15" s="12">
        <v>10</v>
      </c>
      <c r="G15" s="12">
        <v>1</v>
      </c>
      <c r="H15" s="11"/>
      <c r="I15" s="11"/>
      <c r="J15" s="12">
        <v>5</v>
      </c>
      <c r="K15" s="11"/>
      <c r="L15" s="11"/>
      <c r="M15" s="12">
        <v>3</v>
      </c>
      <c r="N15" s="12">
        <v>7</v>
      </c>
      <c r="O15" s="11"/>
      <c r="P15" s="11"/>
      <c r="Q15" s="11"/>
      <c r="R15" s="11"/>
      <c r="S15" s="11"/>
      <c r="T15" s="12">
        <v>21</v>
      </c>
      <c r="U15" s="13">
        <v>4583533.51</v>
      </c>
      <c r="V15" s="12">
        <v>26</v>
      </c>
      <c r="W15" s="13">
        <v>16956684.98</v>
      </c>
      <c r="X15" s="14">
        <f t="shared" si="0"/>
        <v>0.80769230769230771</v>
      </c>
      <c r="Y15" s="14">
        <f t="shared" si="1"/>
        <v>0.27030834832434325</v>
      </c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</row>
    <row r="16" spans="1:58" ht="57.6" x14ac:dyDescent="0.3">
      <c r="A16" s="10" t="s">
        <v>28</v>
      </c>
      <c r="B16" s="11"/>
      <c r="C16" s="11"/>
      <c r="D16" s="12">
        <v>25</v>
      </c>
      <c r="E16" s="11"/>
      <c r="F16" s="12">
        <v>53</v>
      </c>
      <c r="G16" s="12">
        <v>13</v>
      </c>
      <c r="H16" s="11"/>
      <c r="I16" s="11"/>
      <c r="J16" s="12">
        <v>5</v>
      </c>
      <c r="K16" s="11"/>
      <c r="L16" s="11"/>
      <c r="M16" s="12">
        <v>5</v>
      </c>
      <c r="N16" s="12">
        <v>19</v>
      </c>
      <c r="O16" s="11"/>
      <c r="P16" s="11"/>
      <c r="Q16" s="11"/>
      <c r="R16" s="11"/>
      <c r="S16" s="12">
        <v>1</v>
      </c>
      <c r="T16" s="12">
        <v>115</v>
      </c>
      <c r="U16" s="13">
        <v>6242711.7199999997</v>
      </c>
      <c r="V16" s="12">
        <v>121</v>
      </c>
      <c r="W16" s="13">
        <v>13959892.59</v>
      </c>
      <c r="X16" s="14">
        <f t="shared" si="0"/>
        <v>0.95041322314049592</v>
      </c>
      <c r="Y16" s="14">
        <f t="shared" si="1"/>
        <v>0.44718909402439749</v>
      </c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</row>
    <row r="17" spans="1:58" ht="57.6" x14ac:dyDescent="0.3">
      <c r="A17" s="10" t="s">
        <v>29</v>
      </c>
      <c r="B17" s="11"/>
      <c r="C17" s="11"/>
      <c r="D17" s="11"/>
      <c r="E17" s="11"/>
      <c r="F17" s="12">
        <v>1</v>
      </c>
      <c r="G17" s="12">
        <v>2</v>
      </c>
      <c r="H17" s="12">
        <v>1</v>
      </c>
      <c r="I17" s="11"/>
      <c r="J17" s="11"/>
      <c r="K17" s="11"/>
      <c r="L17" s="12">
        <v>1</v>
      </c>
      <c r="M17" s="11"/>
      <c r="N17" s="12">
        <v>6</v>
      </c>
      <c r="O17" s="11"/>
      <c r="P17" s="11"/>
      <c r="Q17" s="11"/>
      <c r="R17" s="11"/>
      <c r="S17" s="11"/>
      <c r="T17" s="12">
        <v>9</v>
      </c>
      <c r="U17" s="13">
        <v>1558402.57</v>
      </c>
      <c r="V17" s="12">
        <v>11</v>
      </c>
      <c r="W17" s="13">
        <v>1611212.21</v>
      </c>
      <c r="X17" s="14">
        <f t="shared" si="0"/>
        <v>0.81818181818181823</v>
      </c>
      <c r="Y17" s="14">
        <f t="shared" si="1"/>
        <v>0.96722365950789324</v>
      </c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</row>
    <row r="18" spans="1:58" ht="43.8" customHeight="1" x14ac:dyDescent="0.3">
      <c r="A18" s="10" t="s">
        <v>30</v>
      </c>
      <c r="B18" s="11"/>
      <c r="C18" s="11"/>
      <c r="D18" s="11"/>
      <c r="E18" s="12">
        <v>1</v>
      </c>
      <c r="F18" s="12">
        <v>5</v>
      </c>
      <c r="G18" s="12">
        <v>3</v>
      </c>
      <c r="H18" s="11"/>
      <c r="I18" s="11"/>
      <c r="J18" s="11"/>
      <c r="K18" s="11"/>
      <c r="L18" s="11"/>
      <c r="M18" s="12">
        <v>2</v>
      </c>
      <c r="N18" s="12">
        <v>16</v>
      </c>
      <c r="O18" s="11"/>
      <c r="P18" s="12">
        <v>3</v>
      </c>
      <c r="Q18" s="11"/>
      <c r="R18" s="11"/>
      <c r="S18" s="11"/>
      <c r="T18" s="12">
        <v>26</v>
      </c>
      <c r="U18" s="13">
        <v>1659809.05</v>
      </c>
      <c r="V18" s="12">
        <v>30</v>
      </c>
      <c r="W18" s="13">
        <v>2083056.04</v>
      </c>
      <c r="X18" s="14">
        <f t="shared" si="0"/>
        <v>0.8666666666666667</v>
      </c>
      <c r="Y18" s="14">
        <f t="shared" si="1"/>
        <v>0.79681440063417597</v>
      </c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</row>
    <row r="19" spans="1:58" ht="28.8" x14ac:dyDescent="0.3">
      <c r="A19" s="10" t="s">
        <v>31</v>
      </c>
      <c r="B19" s="12">
        <v>1</v>
      </c>
      <c r="C19" s="11"/>
      <c r="D19" s="11"/>
      <c r="E19" s="11"/>
      <c r="F19" s="12">
        <v>3</v>
      </c>
      <c r="G19" s="12">
        <v>3</v>
      </c>
      <c r="H19" s="12">
        <v>1</v>
      </c>
      <c r="I19" s="11"/>
      <c r="J19" s="12">
        <v>6</v>
      </c>
      <c r="K19" s="11"/>
      <c r="L19" s="11"/>
      <c r="M19" s="12">
        <v>3</v>
      </c>
      <c r="N19" s="12">
        <v>16</v>
      </c>
      <c r="O19" s="11"/>
      <c r="P19" s="11"/>
      <c r="Q19" s="11"/>
      <c r="R19" s="11"/>
      <c r="S19" s="11"/>
      <c r="T19" s="12">
        <v>25</v>
      </c>
      <c r="U19" s="13">
        <v>1357410</v>
      </c>
      <c r="V19" s="12">
        <v>33</v>
      </c>
      <c r="W19" s="13">
        <v>13388519.74</v>
      </c>
      <c r="X19" s="14">
        <f t="shared" si="0"/>
        <v>0.75757575757575757</v>
      </c>
      <c r="Y19" s="14">
        <f t="shared" si="1"/>
        <v>0.10138611484767471</v>
      </c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</row>
    <row r="20" spans="1:58" ht="28.8" x14ac:dyDescent="0.3">
      <c r="A20" s="10" t="s">
        <v>32</v>
      </c>
      <c r="B20" s="11"/>
      <c r="C20" s="11"/>
      <c r="D20" s="11"/>
      <c r="E20" s="12">
        <v>1</v>
      </c>
      <c r="F20" s="11"/>
      <c r="G20" s="11"/>
      <c r="H20" s="11"/>
      <c r="I20" s="11"/>
      <c r="J20" s="12">
        <v>6</v>
      </c>
      <c r="K20" s="12">
        <v>1</v>
      </c>
      <c r="L20" s="12">
        <v>6</v>
      </c>
      <c r="M20" s="12">
        <v>16</v>
      </c>
      <c r="N20" s="12">
        <v>41</v>
      </c>
      <c r="O20" s="11"/>
      <c r="P20" s="11"/>
      <c r="Q20" s="11"/>
      <c r="R20" s="11"/>
      <c r="S20" s="11"/>
      <c r="T20" s="12">
        <v>58</v>
      </c>
      <c r="U20" s="13">
        <v>6207087.9100000001</v>
      </c>
      <c r="V20" s="12">
        <v>71</v>
      </c>
      <c r="W20" s="13">
        <v>10910576.560000001</v>
      </c>
      <c r="X20" s="14">
        <f t="shared" si="0"/>
        <v>0.81690140845070425</v>
      </c>
      <c r="Y20" s="14">
        <f t="shared" si="1"/>
        <v>0.56890558219958998</v>
      </c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</row>
    <row r="21" spans="1:58" ht="32.4" customHeight="1" x14ac:dyDescent="0.3">
      <c r="A21" s="10" t="s">
        <v>33</v>
      </c>
      <c r="B21" s="11"/>
      <c r="C21" s="11"/>
      <c r="D21" s="11"/>
      <c r="E21" s="11"/>
      <c r="F21" s="12">
        <v>2</v>
      </c>
      <c r="G21" s="11"/>
      <c r="H21" s="11"/>
      <c r="I21" s="11"/>
      <c r="J21" s="12">
        <v>3</v>
      </c>
      <c r="K21" s="11"/>
      <c r="L21" s="11"/>
      <c r="M21" s="11"/>
      <c r="N21" s="12">
        <v>2</v>
      </c>
      <c r="O21" s="11"/>
      <c r="P21" s="11"/>
      <c r="Q21" s="11"/>
      <c r="R21" s="11"/>
      <c r="S21" s="11"/>
      <c r="T21" s="12">
        <v>4</v>
      </c>
      <c r="U21" s="13">
        <v>351824</v>
      </c>
      <c r="V21" s="12">
        <v>7</v>
      </c>
      <c r="W21" s="13">
        <v>131362358</v>
      </c>
      <c r="X21" s="14">
        <f t="shared" si="0"/>
        <v>0.5714285714285714</v>
      </c>
      <c r="Y21" s="14">
        <f t="shared" si="1"/>
        <v>2.6782710462612126E-3</v>
      </c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</row>
    <row r="22" spans="1:58" ht="28.8" x14ac:dyDescent="0.3">
      <c r="A22" s="10" t="s">
        <v>34</v>
      </c>
      <c r="B22" s="11"/>
      <c r="C22" s="11"/>
      <c r="D22" s="11"/>
      <c r="E22" s="11"/>
      <c r="F22" s="12">
        <v>14</v>
      </c>
      <c r="G22" s="12">
        <v>2</v>
      </c>
      <c r="H22" s="11"/>
      <c r="I22" s="11"/>
      <c r="J22" s="12">
        <v>6</v>
      </c>
      <c r="K22" s="11"/>
      <c r="L22" s="11"/>
      <c r="M22" s="12">
        <v>1</v>
      </c>
      <c r="N22" s="12">
        <v>12</v>
      </c>
      <c r="O22" s="11"/>
      <c r="P22" s="11"/>
      <c r="Q22" s="11"/>
      <c r="R22" s="11"/>
      <c r="S22" s="11"/>
      <c r="T22" s="12">
        <v>29</v>
      </c>
      <c r="U22" s="13">
        <v>3983212.74</v>
      </c>
      <c r="V22" s="12">
        <v>35</v>
      </c>
      <c r="W22" s="13">
        <v>179585090.44</v>
      </c>
      <c r="X22" s="14">
        <f t="shared" si="0"/>
        <v>0.82857142857142863</v>
      </c>
      <c r="Y22" s="14">
        <f t="shared" si="1"/>
        <v>2.2180085942773771E-2</v>
      </c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</row>
    <row r="23" spans="1:58" ht="28.8" x14ac:dyDescent="0.3">
      <c r="A23" s="10" t="s">
        <v>35</v>
      </c>
      <c r="B23" s="11"/>
      <c r="C23" s="11"/>
      <c r="D23" s="11"/>
      <c r="E23" s="11"/>
      <c r="F23" s="12">
        <v>55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2">
        <v>55</v>
      </c>
      <c r="U23" s="13">
        <v>7265135</v>
      </c>
      <c r="V23" s="12">
        <v>55</v>
      </c>
      <c r="W23" s="13">
        <v>7265135</v>
      </c>
      <c r="X23" s="14">
        <f t="shared" si="0"/>
        <v>1</v>
      </c>
      <c r="Y23" s="14">
        <f t="shared" si="1"/>
        <v>1</v>
      </c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</row>
    <row r="24" spans="1:58" ht="49.8" customHeight="1" x14ac:dyDescent="0.3">
      <c r="A24" s="10" t="s">
        <v>36</v>
      </c>
      <c r="B24" s="11"/>
      <c r="C24" s="11"/>
      <c r="D24" s="11"/>
      <c r="E24" s="11"/>
      <c r="F24" s="12">
        <v>4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2">
        <v>4</v>
      </c>
      <c r="U24" s="13">
        <v>5997.96</v>
      </c>
      <c r="V24" s="12">
        <v>4</v>
      </c>
      <c r="W24" s="13">
        <v>5997.96</v>
      </c>
      <c r="X24" s="14">
        <f t="shared" si="0"/>
        <v>1</v>
      </c>
      <c r="Y24" s="14">
        <f t="shared" si="1"/>
        <v>1</v>
      </c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</row>
    <row r="25" spans="1:58" ht="57.6" x14ac:dyDescent="0.3">
      <c r="A25" s="10" t="s">
        <v>37</v>
      </c>
      <c r="B25" s="11"/>
      <c r="C25" s="11"/>
      <c r="D25" s="11"/>
      <c r="E25" s="11"/>
      <c r="F25" s="11"/>
      <c r="G25" s="11"/>
      <c r="H25" s="11"/>
      <c r="I25" s="11"/>
      <c r="J25" s="12">
        <v>3</v>
      </c>
      <c r="K25" s="11"/>
      <c r="L25" s="11"/>
      <c r="M25" s="12">
        <v>1</v>
      </c>
      <c r="N25" s="11"/>
      <c r="O25" s="11"/>
      <c r="P25" s="11"/>
      <c r="Q25" s="11"/>
      <c r="R25" s="11"/>
      <c r="S25" s="11"/>
      <c r="T25" s="12">
        <v>1</v>
      </c>
      <c r="U25" s="13">
        <v>279966.21000000002</v>
      </c>
      <c r="V25" s="12">
        <v>4</v>
      </c>
      <c r="W25" s="13">
        <v>1680751.34</v>
      </c>
      <c r="X25" s="14">
        <f t="shared" si="0"/>
        <v>0.25</v>
      </c>
      <c r="Y25" s="14">
        <f t="shared" si="1"/>
        <v>0.16657205818440698</v>
      </c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</row>
    <row r="26" spans="1:58" ht="43.2" x14ac:dyDescent="0.3">
      <c r="A26" s="10" t="s">
        <v>38</v>
      </c>
      <c r="B26" s="12">
        <v>4</v>
      </c>
      <c r="C26" s="11"/>
      <c r="D26" s="12">
        <v>326</v>
      </c>
      <c r="E26" s="12">
        <v>6</v>
      </c>
      <c r="F26" s="12">
        <v>54</v>
      </c>
      <c r="G26" s="12">
        <v>1</v>
      </c>
      <c r="H26" s="11"/>
      <c r="I26" s="11"/>
      <c r="J26" s="12">
        <v>29</v>
      </c>
      <c r="K26" s="12">
        <v>59</v>
      </c>
      <c r="L26" s="12">
        <v>3</v>
      </c>
      <c r="M26" s="12">
        <v>218</v>
      </c>
      <c r="N26" s="12">
        <v>1190</v>
      </c>
      <c r="O26" s="12">
        <v>4</v>
      </c>
      <c r="P26" s="12">
        <v>18</v>
      </c>
      <c r="Q26" s="12">
        <v>4</v>
      </c>
      <c r="R26" s="11"/>
      <c r="S26" s="11"/>
      <c r="T26" s="12">
        <v>1848</v>
      </c>
      <c r="U26" s="13">
        <v>180547452.49000001</v>
      </c>
      <c r="V26" s="12">
        <v>1916</v>
      </c>
      <c r="W26" s="13">
        <v>202776226.28999999</v>
      </c>
      <c r="X26" s="14">
        <f t="shared" si="0"/>
        <v>0.964509394572025</v>
      </c>
      <c r="Y26" s="14">
        <f t="shared" si="1"/>
        <v>0.89037781101513569</v>
      </c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</row>
    <row r="27" spans="1:58" ht="43.2" x14ac:dyDescent="0.3">
      <c r="A27" s="10" t="s">
        <v>39</v>
      </c>
      <c r="B27" s="11"/>
      <c r="C27" s="11"/>
      <c r="D27" s="11"/>
      <c r="E27" s="11"/>
      <c r="F27" s="12">
        <v>3</v>
      </c>
      <c r="G27" s="12">
        <v>2</v>
      </c>
      <c r="H27" s="11"/>
      <c r="I27" s="11"/>
      <c r="J27" s="12">
        <v>11</v>
      </c>
      <c r="K27" s="12">
        <v>1</v>
      </c>
      <c r="L27" s="11"/>
      <c r="M27" s="12">
        <v>3</v>
      </c>
      <c r="N27" s="12">
        <v>13</v>
      </c>
      <c r="O27" s="11"/>
      <c r="P27" s="11"/>
      <c r="Q27" s="11"/>
      <c r="R27" s="11"/>
      <c r="S27" s="11"/>
      <c r="T27" s="12">
        <v>22</v>
      </c>
      <c r="U27" s="13">
        <v>5009222.37</v>
      </c>
      <c r="V27" s="12">
        <v>33</v>
      </c>
      <c r="W27" s="13">
        <v>45291367.799999997</v>
      </c>
      <c r="X27" s="14">
        <f t="shared" si="0"/>
        <v>0.66666666666666663</v>
      </c>
      <c r="Y27" s="14">
        <f t="shared" si="1"/>
        <v>0.11059993577849067</v>
      </c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</row>
    <row r="28" spans="1:58" ht="34.799999999999997" customHeight="1" x14ac:dyDescent="0.3">
      <c r="A28" s="10" t="s">
        <v>40</v>
      </c>
      <c r="B28" s="11"/>
      <c r="C28" s="11"/>
      <c r="D28" s="11"/>
      <c r="E28" s="11"/>
      <c r="F28" s="12">
        <v>123</v>
      </c>
      <c r="G28" s="12">
        <v>5</v>
      </c>
      <c r="H28" s="11"/>
      <c r="I28" s="11"/>
      <c r="J28" s="12">
        <v>3</v>
      </c>
      <c r="K28" s="11"/>
      <c r="L28" s="11"/>
      <c r="M28" s="11"/>
      <c r="N28" s="12">
        <v>4</v>
      </c>
      <c r="O28" s="11"/>
      <c r="P28" s="11"/>
      <c r="Q28" s="11"/>
      <c r="R28" s="11"/>
      <c r="S28" s="11"/>
      <c r="T28" s="12">
        <v>132</v>
      </c>
      <c r="U28" s="13">
        <v>25259454.719999999</v>
      </c>
      <c r="V28" s="12">
        <v>135</v>
      </c>
      <c r="W28" s="13">
        <v>30440874.719999999</v>
      </c>
      <c r="X28" s="14">
        <f t="shared" si="0"/>
        <v>0.97777777777777775</v>
      </c>
      <c r="Y28" s="14">
        <f t="shared" si="1"/>
        <v>0.82978741420345092</v>
      </c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</row>
    <row r="29" spans="1:58" ht="28.8" x14ac:dyDescent="0.3">
      <c r="A29" s="10" t="s">
        <v>41</v>
      </c>
      <c r="B29" s="11"/>
      <c r="C29" s="11"/>
      <c r="D29" s="12">
        <v>1</v>
      </c>
      <c r="E29" s="12">
        <v>61</v>
      </c>
      <c r="F29" s="12">
        <v>24</v>
      </c>
      <c r="G29" s="12">
        <v>37</v>
      </c>
      <c r="H29" s="12">
        <v>1</v>
      </c>
      <c r="I29" s="11"/>
      <c r="J29" s="12">
        <v>6</v>
      </c>
      <c r="K29" s="12">
        <v>1</v>
      </c>
      <c r="L29" s="12">
        <v>1</v>
      </c>
      <c r="M29" s="12">
        <v>8</v>
      </c>
      <c r="N29" s="12">
        <v>525</v>
      </c>
      <c r="O29" s="11"/>
      <c r="P29" s="12">
        <v>1</v>
      </c>
      <c r="Q29" s="11"/>
      <c r="R29" s="11"/>
      <c r="S29" s="12">
        <v>1</v>
      </c>
      <c r="T29" s="12">
        <v>596</v>
      </c>
      <c r="U29" s="13">
        <v>194042946.21000001</v>
      </c>
      <c r="V29" s="12">
        <v>667</v>
      </c>
      <c r="W29" s="13">
        <v>289371243.19</v>
      </c>
      <c r="X29" s="14">
        <f t="shared" si="0"/>
        <v>0.8935532233883059</v>
      </c>
      <c r="Y29" s="14">
        <f t="shared" si="1"/>
        <v>0.67056748303974412</v>
      </c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</row>
    <row r="30" spans="1:58" ht="28.8" x14ac:dyDescent="0.3">
      <c r="A30" s="10" t="s">
        <v>42</v>
      </c>
      <c r="B30" s="11"/>
      <c r="C30" s="11"/>
      <c r="D30" s="12">
        <v>1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>
        <v>2</v>
      </c>
      <c r="P30" s="12">
        <v>1</v>
      </c>
      <c r="Q30" s="11"/>
      <c r="R30" s="11"/>
      <c r="S30" s="11"/>
      <c r="T30" s="12">
        <v>1</v>
      </c>
      <c r="U30" s="13">
        <v>5000</v>
      </c>
      <c r="V30" s="12">
        <v>4</v>
      </c>
      <c r="W30" s="13">
        <v>43421206.609999999</v>
      </c>
      <c r="X30" s="14">
        <f t="shared" si="0"/>
        <v>0.25</v>
      </c>
      <c r="Y30" s="14">
        <f t="shared" si="1"/>
        <v>1.1515110680614963E-4</v>
      </c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</row>
    <row r="31" spans="1:58" ht="28.8" x14ac:dyDescent="0.3">
      <c r="A31" s="10" t="s">
        <v>43</v>
      </c>
      <c r="B31" s="12">
        <v>1</v>
      </c>
      <c r="C31" s="12">
        <v>1</v>
      </c>
      <c r="D31" s="12">
        <v>6</v>
      </c>
      <c r="E31" s="12">
        <v>1</v>
      </c>
      <c r="F31" s="12">
        <v>486</v>
      </c>
      <c r="G31" s="11"/>
      <c r="H31" s="11"/>
      <c r="I31" s="11"/>
      <c r="J31" s="12">
        <v>59</v>
      </c>
      <c r="K31" s="12">
        <v>3</v>
      </c>
      <c r="L31" s="11"/>
      <c r="M31" s="12">
        <v>41</v>
      </c>
      <c r="N31" s="12">
        <v>51</v>
      </c>
      <c r="O31" s="12">
        <v>42</v>
      </c>
      <c r="P31" s="12">
        <v>6</v>
      </c>
      <c r="Q31" s="11"/>
      <c r="R31" s="11"/>
      <c r="S31" s="11"/>
      <c r="T31" s="12">
        <v>587</v>
      </c>
      <c r="U31" s="13">
        <v>196703968.87</v>
      </c>
      <c r="V31" s="12">
        <v>697</v>
      </c>
      <c r="W31" s="13">
        <v>218404730.50999999</v>
      </c>
      <c r="X31" s="14">
        <f t="shared" si="0"/>
        <v>0.84218077474892394</v>
      </c>
      <c r="Y31" s="14">
        <f t="shared" si="1"/>
        <v>0.90063969040722591</v>
      </c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</row>
    <row r="32" spans="1:58" ht="23.4" customHeight="1" x14ac:dyDescent="0.3">
      <c r="A32" s="10" t="s">
        <v>44</v>
      </c>
      <c r="B32" s="12">
        <v>1</v>
      </c>
      <c r="C32" s="11"/>
      <c r="D32" s="12">
        <v>59</v>
      </c>
      <c r="E32" s="11"/>
      <c r="F32" s="12">
        <v>74</v>
      </c>
      <c r="G32" s="11"/>
      <c r="H32" s="11"/>
      <c r="I32" s="11"/>
      <c r="J32" s="12">
        <v>15</v>
      </c>
      <c r="K32" s="11"/>
      <c r="L32" s="11"/>
      <c r="M32" s="12">
        <v>7</v>
      </c>
      <c r="N32" s="12">
        <v>10</v>
      </c>
      <c r="O32" s="11"/>
      <c r="P32" s="11"/>
      <c r="Q32" s="11"/>
      <c r="R32" s="11"/>
      <c r="S32" s="11"/>
      <c r="T32" s="12">
        <v>150</v>
      </c>
      <c r="U32" s="13">
        <v>6325704.6299999999</v>
      </c>
      <c r="V32" s="12">
        <v>166</v>
      </c>
      <c r="W32" s="13">
        <v>11754293.84</v>
      </c>
      <c r="X32" s="14">
        <f t="shared" si="0"/>
        <v>0.90361445783132532</v>
      </c>
      <c r="Y32" s="14">
        <f t="shared" si="1"/>
        <v>0.5381611788939249</v>
      </c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</row>
    <row r="33" spans="1:58" ht="43.2" x14ac:dyDescent="0.3">
      <c r="A33" s="10" t="s">
        <v>45</v>
      </c>
      <c r="B33" s="11"/>
      <c r="C33" s="11"/>
      <c r="D33" s="12">
        <v>2</v>
      </c>
      <c r="E33" s="11"/>
      <c r="F33" s="11"/>
      <c r="G33" s="12">
        <v>1</v>
      </c>
      <c r="H33" s="11"/>
      <c r="I33" s="11"/>
      <c r="J33" s="11"/>
      <c r="K33" s="11"/>
      <c r="L33" s="12">
        <v>1</v>
      </c>
      <c r="M33" s="12">
        <v>4</v>
      </c>
      <c r="N33" s="12">
        <v>17</v>
      </c>
      <c r="O33" s="11"/>
      <c r="P33" s="11"/>
      <c r="Q33" s="11"/>
      <c r="R33" s="11"/>
      <c r="S33" s="11"/>
      <c r="T33" s="12">
        <v>24</v>
      </c>
      <c r="U33" s="13">
        <v>6101370.0999999996</v>
      </c>
      <c r="V33" s="12">
        <v>25</v>
      </c>
      <c r="W33" s="13">
        <v>6172386.1799999997</v>
      </c>
      <c r="X33" s="14">
        <f t="shared" si="0"/>
        <v>0.96</v>
      </c>
      <c r="Y33" s="14">
        <f t="shared" si="1"/>
        <v>0.98849455009310516</v>
      </c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</row>
    <row r="34" spans="1:58" ht="43.2" x14ac:dyDescent="0.3">
      <c r="A34" s="10" t="s">
        <v>46</v>
      </c>
      <c r="B34" s="11"/>
      <c r="C34" s="11"/>
      <c r="D34" s="12">
        <v>21</v>
      </c>
      <c r="E34" s="12">
        <v>1</v>
      </c>
      <c r="F34" s="12">
        <v>5</v>
      </c>
      <c r="G34" s="12">
        <v>1</v>
      </c>
      <c r="H34" s="11"/>
      <c r="I34" s="11"/>
      <c r="J34" s="12">
        <v>5</v>
      </c>
      <c r="K34" s="11"/>
      <c r="L34" s="11"/>
      <c r="M34" s="12">
        <v>104</v>
      </c>
      <c r="N34" s="12">
        <v>2</v>
      </c>
      <c r="O34" s="11"/>
      <c r="P34" s="11"/>
      <c r="Q34" s="11"/>
      <c r="R34" s="11"/>
      <c r="S34" s="11"/>
      <c r="T34" s="12">
        <v>133</v>
      </c>
      <c r="U34" s="13">
        <v>9679754.2300000004</v>
      </c>
      <c r="V34" s="12">
        <v>139</v>
      </c>
      <c r="W34" s="13">
        <v>18558079.48</v>
      </c>
      <c r="X34" s="14">
        <f t="shared" si="0"/>
        <v>0.95683453237410077</v>
      </c>
      <c r="Y34" s="14">
        <f t="shared" si="1"/>
        <v>0.52159245467354798</v>
      </c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</row>
    <row r="35" spans="1:58" ht="28.8" x14ac:dyDescent="0.3">
      <c r="A35" s="10" t="s">
        <v>47</v>
      </c>
      <c r="B35" s="12">
        <v>1</v>
      </c>
      <c r="C35" s="11"/>
      <c r="D35" s="12">
        <v>4</v>
      </c>
      <c r="E35" s="11"/>
      <c r="F35" s="12">
        <v>9</v>
      </c>
      <c r="G35" s="11"/>
      <c r="H35" s="11"/>
      <c r="I35" s="11"/>
      <c r="J35" s="12">
        <v>3</v>
      </c>
      <c r="K35" s="11"/>
      <c r="L35" s="12">
        <v>1</v>
      </c>
      <c r="M35" s="12">
        <v>5</v>
      </c>
      <c r="N35" s="12">
        <v>16</v>
      </c>
      <c r="O35" s="12">
        <v>1</v>
      </c>
      <c r="P35" s="11"/>
      <c r="Q35" s="11"/>
      <c r="R35" s="11"/>
      <c r="S35" s="11"/>
      <c r="T35" s="12">
        <v>34</v>
      </c>
      <c r="U35" s="13">
        <v>2241424.5499999998</v>
      </c>
      <c r="V35" s="12">
        <v>40</v>
      </c>
      <c r="W35" s="13">
        <v>2862282.55</v>
      </c>
      <c r="X35" s="14">
        <f t="shared" si="0"/>
        <v>0.85</v>
      </c>
      <c r="Y35" s="14">
        <f t="shared" si="1"/>
        <v>0.78308989795574169</v>
      </c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</row>
    <row r="36" spans="1:58" ht="14.4" x14ac:dyDescent="0.3">
      <c r="A36" s="10" t="s">
        <v>48</v>
      </c>
      <c r="B36" s="12">
        <v>5</v>
      </c>
      <c r="C36" s="12">
        <v>2</v>
      </c>
      <c r="D36" s="12">
        <v>6</v>
      </c>
      <c r="E36" s="12">
        <v>3</v>
      </c>
      <c r="F36" s="12">
        <v>972</v>
      </c>
      <c r="G36" s="12">
        <v>17</v>
      </c>
      <c r="H36" s="12">
        <v>10</v>
      </c>
      <c r="I36" s="11"/>
      <c r="J36" s="12">
        <v>6</v>
      </c>
      <c r="K36" s="12">
        <v>4</v>
      </c>
      <c r="L36" s="11"/>
      <c r="M36" s="12">
        <v>22</v>
      </c>
      <c r="N36" s="12">
        <v>39</v>
      </c>
      <c r="O36" s="12">
        <v>380</v>
      </c>
      <c r="P36" s="12">
        <v>4</v>
      </c>
      <c r="Q36" s="11"/>
      <c r="R36" s="12">
        <v>3</v>
      </c>
      <c r="S36" s="12">
        <v>4</v>
      </c>
      <c r="T36" s="12">
        <v>1060</v>
      </c>
      <c r="U36" s="13">
        <v>36495439.25</v>
      </c>
      <c r="V36" s="12">
        <v>1477</v>
      </c>
      <c r="W36" s="13">
        <v>45955041.509999998</v>
      </c>
      <c r="X36" s="14">
        <f t="shared" si="0"/>
        <v>0.7176709546377793</v>
      </c>
      <c r="Y36" s="14">
        <f t="shared" si="1"/>
        <v>0.79415528853473993</v>
      </c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</row>
    <row r="37" spans="1:58" ht="14.4" x14ac:dyDescent="0.3">
      <c r="A37" s="10" t="s">
        <v>49</v>
      </c>
      <c r="B37" s="12">
        <v>1</v>
      </c>
      <c r="C37" s="11"/>
      <c r="D37" s="12">
        <v>5</v>
      </c>
      <c r="E37" s="12">
        <v>2</v>
      </c>
      <c r="F37" s="12">
        <v>70</v>
      </c>
      <c r="G37" s="12">
        <v>1</v>
      </c>
      <c r="H37" s="11"/>
      <c r="I37" s="11"/>
      <c r="J37" s="12">
        <v>47</v>
      </c>
      <c r="K37" s="11"/>
      <c r="L37" s="11"/>
      <c r="M37" s="12">
        <v>14</v>
      </c>
      <c r="N37" s="12">
        <v>62</v>
      </c>
      <c r="O37" s="12">
        <v>18</v>
      </c>
      <c r="P37" s="12">
        <v>2</v>
      </c>
      <c r="Q37" s="11"/>
      <c r="R37" s="11"/>
      <c r="S37" s="12">
        <v>1</v>
      </c>
      <c r="T37" s="12">
        <v>152</v>
      </c>
      <c r="U37" s="13">
        <v>11852571.98</v>
      </c>
      <c r="V37" s="12">
        <v>223</v>
      </c>
      <c r="W37" s="13">
        <v>19821679.370000001</v>
      </c>
      <c r="X37" s="14">
        <f t="shared" si="0"/>
        <v>0.68161434977578472</v>
      </c>
      <c r="Y37" s="14">
        <f t="shared" si="1"/>
        <v>0.597960029458392</v>
      </c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</row>
    <row r="38" spans="1:58" ht="14.4" x14ac:dyDescent="0.3">
      <c r="A38" s="10" t="s">
        <v>50</v>
      </c>
      <c r="B38" s="11"/>
      <c r="C38" s="11"/>
      <c r="D38" s="12">
        <v>5</v>
      </c>
      <c r="E38" s="11"/>
      <c r="F38" s="12">
        <v>11</v>
      </c>
      <c r="G38" s="11"/>
      <c r="H38" s="11"/>
      <c r="I38" s="11"/>
      <c r="J38" s="12">
        <v>6</v>
      </c>
      <c r="K38" s="12">
        <v>1</v>
      </c>
      <c r="L38" s="11"/>
      <c r="M38" s="12">
        <v>7</v>
      </c>
      <c r="N38" s="12">
        <v>67</v>
      </c>
      <c r="O38" s="12">
        <v>17</v>
      </c>
      <c r="P38" s="12">
        <v>5</v>
      </c>
      <c r="Q38" s="11"/>
      <c r="R38" s="11"/>
      <c r="S38" s="11"/>
      <c r="T38" s="12">
        <v>91</v>
      </c>
      <c r="U38" s="13">
        <v>22350028.780000001</v>
      </c>
      <c r="V38" s="12">
        <v>119</v>
      </c>
      <c r="W38" s="13">
        <v>30365703.77</v>
      </c>
      <c r="X38" s="14">
        <f t="shared" si="0"/>
        <v>0.76470588235294112</v>
      </c>
      <c r="Y38" s="14">
        <f t="shared" si="1"/>
        <v>0.73602867726322418</v>
      </c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</row>
    <row r="39" spans="1:58" ht="14.4" x14ac:dyDescent="0.3">
      <c r="A39" s="10" t="s">
        <v>51</v>
      </c>
      <c r="B39" s="11"/>
      <c r="C39" s="11"/>
      <c r="D39" s="12">
        <v>10</v>
      </c>
      <c r="E39" s="11"/>
      <c r="F39" s="12">
        <v>61</v>
      </c>
      <c r="G39" s="12">
        <v>26</v>
      </c>
      <c r="H39" s="11"/>
      <c r="I39" s="11"/>
      <c r="J39" s="12">
        <v>3</v>
      </c>
      <c r="K39" s="11"/>
      <c r="L39" s="11"/>
      <c r="M39" s="12">
        <v>9</v>
      </c>
      <c r="N39" s="12">
        <v>36</v>
      </c>
      <c r="O39" s="12">
        <v>3</v>
      </c>
      <c r="P39" s="12">
        <v>2</v>
      </c>
      <c r="Q39" s="11"/>
      <c r="R39" s="11"/>
      <c r="S39" s="12">
        <v>1</v>
      </c>
      <c r="T39" s="12">
        <v>142</v>
      </c>
      <c r="U39" s="13">
        <v>16536682.359999999</v>
      </c>
      <c r="V39" s="12">
        <v>151</v>
      </c>
      <c r="W39" s="13">
        <v>19809330.960000001</v>
      </c>
      <c r="X39" s="14">
        <f t="shared" si="0"/>
        <v>0.94039735099337751</v>
      </c>
      <c r="Y39" s="14">
        <f t="shared" si="1"/>
        <v>0.83479257292392672</v>
      </c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</row>
    <row r="40" spans="1:58" ht="14.4" x14ac:dyDescent="0.3">
      <c r="A40" s="10" t="s">
        <v>52</v>
      </c>
      <c r="B40" s="12">
        <v>1</v>
      </c>
      <c r="C40" s="11"/>
      <c r="D40" s="12">
        <v>218</v>
      </c>
      <c r="E40" s="12">
        <v>6</v>
      </c>
      <c r="F40" s="12">
        <v>95</v>
      </c>
      <c r="G40" s="12">
        <v>18</v>
      </c>
      <c r="H40" s="11"/>
      <c r="I40" s="11"/>
      <c r="J40" s="12">
        <v>24</v>
      </c>
      <c r="K40" s="12">
        <v>15</v>
      </c>
      <c r="L40" s="11"/>
      <c r="M40" s="12">
        <v>30</v>
      </c>
      <c r="N40" s="12">
        <v>93</v>
      </c>
      <c r="O40" s="12">
        <v>87</v>
      </c>
      <c r="P40" s="12">
        <v>161</v>
      </c>
      <c r="Q40" s="11"/>
      <c r="R40" s="12">
        <v>5</v>
      </c>
      <c r="S40" s="11"/>
      <c r="T40" s="12">
        <v>469</v>
      </c>
      <c r="U40" s="13">
        <v>35812076.340000004</v>
      </c>
      <c r="V40" s="12">
        <v>753</v>
      </c>
      <c r="W40" s="13">
        <v>54145646.950000003</v>
      </c>
      <c r="X40" s="14">
        <f t="shared" si="0"/>
        <v>0.62284196547144755</v>
      </c>
      <c r="Y40" s="14">
        <f t="shared" si="1"/>
        <v>0.66140268622277498</v>
      </c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</row>
    <row r="41" spans="1:58" ht="14.4" x14ac:dyDescent="0.3">
      <c r="A41" s="10" t="s">
        <v>53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2">
        <v>2</v>
      </c>
      <c r="O41" s="11"/>
      <c r="P41" s="11"/>
      <c r="Q41" s="11"/>
      <c r="R41" s="11"/>
      <c r="S41" s="11"/>
      <c r="T41" s="12">
        <v>2</v>
      </c>
      <c r="U41" s="13">
        <v>290800</v>
      </c>
      <c r="V41" s="12">
        <v>2</v>
      </c>
      <c r="W41" s="13">
        <v>290800</v>
      </c>
      <c r="X41" s="14">
        <f t="shared" si="0"/>
        <v>1</v>
      </c>
      <c r="Y41" s="14">
        <f t="shared" si="1"/>
        <v>1</v>
      </c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</row>
    <row r="42" spans="1:58" ht="14.4" x14ac:dyDescent="0.3">
      <c r="A42" s="10" t="s">
        <v>54</v>
      </c>
      <c r="B42" s="11"/>
      <c r="C42" s="11"/>
      <c r="D42" s="12">
        <v>8</v>
      </c>
      <c r="E42" s="11"/>
      <c r="F42" s="12">
        <v>217</v>
      </c>
      <c r="G42" s="12">
        <v>2</v>
      </c>
      <c r="H42" s="12">
        <v>1</v>
      </c>
      <c r="I42" s="11"/>
      <c r="J42" s="12">
        <v>12</v>
      </c>
      <c r="K42" s="12">
        <v>4</v>
      </c>
      <c r="L42" s="12">
        <v>3</v>
      </c>
      <c r="M42" s="12">
        <v>9</v>
      </c>
      <c r="N42" s="12">
        <v>63</v>
      </c>
      <c r="O42" s="12">
        <v>49</v>
      </c>
      <c r="P42" s="11"/>
      <c r="Q42" s="11"/>
      <c r="R42" s="11"/>
      <c r="S42" s="11"/>
      <c r="T42" s="12">
        <v>303</v>
      </c>
      <c r="U42" s="13">
        <v>29057694.920000002</v>
      </c>
      <c r="V42" s="12">
        <v>368</v>
      </c>
      <c r="W42" s="13">
        <v>38723364.32</v>
      </c>
      <c r="X42" s="14">
        <f t="shared" si="0"/>
        <v>0.82336956521739135</v>
      </c>
      <c r="Y42" s="14">
        <f t="shared" si="1"/>
        <v>0.75039179653592669</v>
      </c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</row>
    <row r="43" spans="1:58" ht="14.4" x14ac:dyDescent="0.3">
      <c r="A43" s="10" t="s">
        <v>55</v>
      </c>
      <c r="B43" s="11"/>
      <c r="C43" s="11"/>
      <c r="D43" s="11"/>
      <c r="E43" s="11"/>
      <c r="F43" s="12">
        <v>109</v>
      </c>
      <c r="G43" s="12">
        <v>17</v>
      </c>
      <c r="H43" s="11"/>
      <c r="I43" s="11"/>
      <c r="J43" s="12">
        <v>9</v>
      </c>
      <c r="K43" s="12">
        <v>3</v>
      </c>
      <c r="L43" s="12">
        <v>4</v>
      </c>
      <c r="M43" s="12">
        <v>43</v>
      </c>
      <c r="N43" s="12">
        <v>45</v>
      </c>
      <c r="O43" s="11"/>
      <c r="P43" s="11"/>
      <c r="Q43" s="11"/>
      <c r="R43" s="11"/>
      <c r="S43" s="11"/>
      <c r="T43" s="12">
        <v>217</v>
      </c>
      <c r="U43" s="13">
        <v>21360449.48</v>
      </c>
      <c r="V43" s="12">
        <v>230</v>
      </c>
      <c r="W43" s="13">
        <v>24653630.140000001</v>
      </c>
      <c r="X43" s="14">
        <f t="shared" si="0"/>
        <v>0.94347826086956521</v>
      </c>
      <c r="Y43" s="14">
        <f t="shared" si="1"/>
        <v>0.86642207896771828</v>
      </c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</row>
    <row r="44" spans="1:58" ht="14.4" x14ac:dyDescent="0.3">
      <c r="A44" s="10" t="s">
        <v>56</v>
      </c>
      <c r="B44" s="11"/>
      <c r="C44" s="11"/>
      <c r="D44" s="12">
        <v>1</v>
      </c>
      <c r="E44" s="12">
        <v>2</v>
      </c>
      <c r="F44" s="12">
        <v>9</v>
      </c>
      <c r="G44" s="12">
        <v>4</v>
      </c>
      <c r="H44" s="12">
        <v>1</v>
      </c>
      <c r="I44" s="11"/>
      <c r="J44" s="12">
        <v>4</v>
      </c>
      <c r="K44" s="11"/>
      <c r="L44" s="11"/>
      <c r="M44" s="12">
        <v>12</v>
      </c>
      <c r="N44" s="12">
        <v>10</v>
      </c>
      <c r="O44" s="12">
        <v>42</v>
      </c>
      <c r="P44" s="11"/>
      <c r="Q44" s="11"/>
      <c r="R44" s="11"/>
      <c r="S44" s="11"/>
      <c r="T44" s="12">
        <v>36</v>
      </c>
      <c r="U44" s="13">
        <v>5740566.0999999996</v>
      </c>
      <c r="V44" s="12">
        <v>85</v>
      </c>
      <c r="W44" s="13">
        <v>10137117.220000001</v>
      </c>
      <c r="X44" s="14">
        <f t="shared" si="0"/>
        <v>0.42352941176470588</v>
      </c>
      <c r="Y44" s="14">
        <f t="shared" si="1"/>
        <v>0.56629177461558433</v>
      </c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</row>
    <row r="45" spans="1:58" ht="14.4" x14ac:dyDescent="0.3">
      <c r="A45" s="10" t="s">
        <v>57</v>
      </c>
      <c r="B45" s="12">
        <v>1</v>
      </c>
      <c r="C45" s="11"/>
      <c r="D45" s="12">
        <v>11</v>
      </c>
      <c r="E45" s="11"/>
      <c r="F45" s="12">
        <v>520</v>
      </c>
      <c r="G45" s="12">
        <v>20</v>
      </c>
      <c r="H45" s="11"/>
      <c r="I45" s="11"/>
      <c r="J45" s="12">
        <v>44</v>
      </c>
      <c r="K45" s="12">
        <v>1</v>
      </c>
      <c r="L45" s="12">
        <v>2</v>
      </c>
      <c r="M45" s="12">
        <v>9</v>
      </c>
      <c r="N45" s="12">
        <v>41</v>
      </c>
      <c r="O45" s="12">
        <v>1</v>
      </c>
      <c r="P45" s="11"/>
      <c r="Q45" s="11"/>
      <c r="R45" s="11"/>
      <c r="S45" s="11"/>
      <c r="T45" s="12">
        <v>602</v>
      </c>
      <c r="U45" s="13">
        <v>34092864.32</v>
      </c>
      <c r="V45" s="12">
        <v>650</v>
      </c>
      <c r="W45" s="13">
        <v>47040118.359999999</v>
      </c>
      <c r="X45" s="14">
        <f t="shared" si="0"/>
        <v>0.92615384615384611</v>
      </c>
      <c r="Y45" s="14">
        <f t="shared" si="1"/>
        <v>0.72476144849564106</v>
      </c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</row>
    <row r="46" spans="1:58" ht="14.4" x14ac:dyDescent="0.3">
      <c r="A46" s="10" t="s">
        <v>58</v>
      </c>
      <c r="B46" s="11"/>
      <c r="C46" s="11"/>
      <c r="D46" s="12">
        <v>9</v>
      </c>
      <c r="E46" s="11"/>
      <c r="F46" s="12">
        <v>194</v>
      </c>
      <c r="G46" s="12">
        <v>20</v>
      </c>
      <c r="H46" s="11"/>
      <c r="I46" s="12">
        <v>1</v>
      </c>
      <c r="J46" s="12">
        <v>20</v>
      </c>
      <c r="K46" s="12">
        <v>19</v>
      </c>
      <c r="L46" s="11"/>
      <c r="M46" s="12">
        <v>4</v>
      </c>
      <c r="N46" s="12">
        <v>361</v>
      </c>
      <c r="O46" s="12">
        <v>2</v>
      </c>
      <c r="P46" s="12">
        <v>7</v>
      </c>
      <c r="Q46" s="11"/>
      <c r="R46" s="11"/>
      <c r="S46" s="11"/>
      <c r="T46" s="12">
        <v>607</v>
      </c>
      <c r="U46" s="13">
        <v>39616055.270000003</v>
      </c>
      <c r="V46" s="12">
        <v>637</v>
      </c>
      <c r="W46" s="13">
        <v>41050149.880000003</v>
      </c>
      <c r="X46" s="14">
        <f t="shared" si="0"/>
        <v>0.95290423861852436</v>
      </c>
      <c r="Y46" s="14">
        <f t="shared" si="1"/>
        <v>0.96506481427736024</v>
      </c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</row>
    <row r="47" spans="1:58" ht="14.4" x14ac:dyDescent="0.3">
      <c r="A47" s="10" t="s">
        <v>59</v>
      </c>
      <c r="B47" s="11"/>
      <c r="C47" s="11"/>
      <c r="D47" s="12">
        <v>15</v>
      </c>
      <c r="E47" s="11"/>
      <c r="F47" s="12">
        <v>1</v>
      </c>
      <c r="G47" s="12">
        <v>3</v>
      </c>
      <c r="H47" s="11"/>
      <c r="I47" s="11"/>
      <c r="J47" s="12">
        <v>15</v>
      </c>
      <c r="K47" s="12">
        <v>5</v>
      </c>
      <c r="L47" s="11"/>
      <c r="M47" s="12">
        <v>17</v>
      </c>
      <c r="N47" s="12">
        <v>25</v>
      </c>
      <c r="O47" s="12">
        <v>4</v>
      </c>
      <c r="P47" s="12">
        <v>3</v>
      </c>
      <c r="Q47" s="12">
        <v>2</v>
      </c>
      <c r="R47" s="11"/>
      <c r="S47" s="11"/>
      <c r="T47" s="12">
        <v>66</v>
      </c>
      <c r="U47" s="13">
        <v>11304075.800000001</v>
      </c>
      <c r="V47" s="12">
        <v>90</v>
      </c>
      <c r="W47" s="13">
        <v>14919545.76</v>
      </c>
      <c r="X47" s="14">
        <f t="shared" si="0"/>
        <v>0.73333333333333328</v>
      </c>
      <c r="Y47" s="14">
        <f t="shared" si="1"/>
        <v>0.75766889835927553</v>
      </c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</row>
    <row r="48" spans="1:58" ht="14.4" x14ac:dyDescent="0.3">
      <c r="A48" s="10" t="s">
        <v>60</v>
      </c>
      <c r="B48" s="11"/>
      <c r="C48" s="11"/>
      <c r="D48" s="11"/>
      <c r="E48" s="11"/>
      <c r="F48" s="12">
        <v>2</v>
      </c>
      <c r="G48" s="11"/>
      <c r="H48" s="11"/>
      <c r="I48" s="11"/>
      <c r="J48" s="12">
        <v>16</v>
      </c>
      <c r="K48" s="12">
        <v>1</v>
      </c>
      <c r="L48" s="12">
        <v>14</v>
      </c>
      <c r="M48" s="12">
        <v>7</v>
      </c>
      <c r="N48" s="12">
        <v>29</v>
      </c>
      <c r="O48" s="12">
        <v>14</v>
      </c>
      <c r="P48" s="11"/>
      <c r="Q48" s="11"/>
      <c r="R48" s="12">
        <v>1</v>
      </c>
      <c r="S48" s="11"/>
      <c r="T48" s="12">
        <v>39</v>
      </c>
      <c r="U48" s="13">
        <v>9312990.5600000005</v>
      </c>
      <c r="V48" s="12">
        <v>84</v>
      </c>
      <c r="W48" s="13">
        <v>12915222.26</v>
      </c>
      <c r="X48" s="14">
        <f t="shared" si="0"/>
        <v>0.4642857142857143</v>
      </c>
      <c r="Y48" s="14">
        <f t="shared" si="1"/>
        <v>0.72108635627924533</v>
      </c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</row>
    <row r="49" spans="1:58" ht="14.4" x14ac:dyDescent="0.3">
      <c r="A49" s="10" t="s">
        <v>61</v>
      </c>
      <c r="B49" s="11"/>
      <c r="C49" s="11"/>
      <c r="D49" s="12">
        <v>2</v>
      </c>
      <c r="E49" s="12">
        <v>1</v>
      </c>
      <c r="F49" s="12">
        <v>107</v>
      </c>
      <c r="G49" s="12">
        <v>16</v>
      </c>
      <c r="H49" s="11"/>
      <c r="I49" s="11"/>
      <c r="J49" s="12">
        <v>7</v>
      </c>
      <c r="K49" s="12">
        <v>1</v>
      </c>
      <c r="L49" s="12">
        <v>1</v>
      </c>
      <c r="M49" s="12">
        <v>4</v>
      </c>
      <c r="N49" s="12">
        <v>17</v>
      </c>
      <c r="O49" s="12">
        <v>1</v>
      </c>
      <c r="P49" s="11"/>
      <c r="Q49" s="11"/>
      <c r="R49" s="11"/>
      <c r="S49" s="11"/>
      <c r="T49" s="12">
        <v>147</v>
      </c>
      <c r="U49" s="13">
        <v>11551494.67</v>
      </c>
      <c r="V49" s="12">
        <v>157</v>
      </c>
      <c r="W49" s="13">
        <v>15333379.810000001</v>
      </c>
      <c r="X49" s="14">
        <f t="shared" si="0"/>
        <v>0.93630573248407645</v>
      </c>
      <c r="Y49" s="14">
        <f t="shared" si="1"/>
        <v>0.75335606455573734</v>
      </c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</row>
    <row r="50" spans="1:58" ht="14.4" x14ac:dyDescent="0.3">
      <c r="A50" s="10" t="s">
        <v>62</v>
      </c>
      <c r="B50" s="11"/>
      <c r="C50" s="11"/>
      <c r="D50" s="11"/>
      <c r="E50" s="12">
        <v>2</v>
      </c>
      <c r="F50" s="12">
        <v>7</v>
      </c>
      <c r="G50" s="11"/>
      <c r="H50" s="11"/>
      <c r="I50" s="11"/>
      <c r="J50" s="12">
        <v>26</v>
      </c>
      <c r="K50" s="12">
        <v>7</v>
      </c>
      <c r="L50" s="12">
        <v>7</v>
      </c>
      <c r="M50" s="12">
        <v>29</v>
      </c>
      <c r="N50" s="12">
        <v>84</v>
      </c>
      <c r="O50" s="12">
        <v>8</v>
      </c>
      <c r="P50" s="11"/>
      <c r="Q50" s="11"/>
      <c r="R50" s="12">
        <v>1</v>
      </c>
      <c r="S50" s="11"/>
      <c r="T50" s="12">
        <v>127</v>
      </c>
      <c r="U50" s="13">
        <v>10909830.380000001</v>
      </c>
      <c r="V50" s="12">
        <v>171</v>
      </c>
      <c r="W50" s="13">
        <v>16002163.859999999</v>
      </c>
      <c r="X50" s="14">
        <f t="shared" si="0"/>
        <v>0.74269005847953218</v>
      </c>
      <c r="Y50" s="14">
        <f t="shared" si="1"/>
        <v>0.68177219502612951</v>
      </c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</row>
    <row r="51" spans="1:58" ht="14.4" x14ac:dyDescent="0.3">
      <c r="A51" s="10" t="s">
        <v>63</v>
      </c>
      <c r="B51" s="12">
        <v>1</v>
      </c>
      <c r="C51" s="11"/>
      <c r="D51" s="12">
        <v>1</v>
      </c>
      <c r="E51" s="12">
        <v>2</v>
      </c>
      <c r="F51" s="12">
        <v>107</v>
      </c>
      <c r="G51" s="12">
        <v>11</v>
      </c>
      <c r="H51" s="11"/>
      <c r="I51" s="11"/>
      <c r="J51" s="11"/>
      <c r="K51" s="12">
        <v>26</v>
      </c>
      <c r="L51" s="12">
        <v>6</v>
      </c>
      <c r="M51" s="12">
        <v>3</v>
      </c>
      <c r="N51" s="12">
        <v>37</v>
      </c>
      <c r="O51" s="12">
        <v>3</v>
      </c>
      <c r="P51" s="12">
        <v>28</v>
      </c>
      <c r="Q51" s="12">
        <v>2</v>
      </c>
      <c r="R51" s="11"/>
      <c r="S51" s="11"/>
      <c r="T51" s="12">
        <v>185</v>
      </c>
      <c r="U51" s="13">
        <v>15794824.85</v>
      </c>
      <c r="V51" s="12">
        <v>227</v>
      </c>
      <c r="W51" s="13">
        <v>23926835.850000001</v>
      </c>
      <c r="X51" s="14">
        <f t="shared" si="0"/>
        <v>0.81497797356828194</v>
      </c>
      <c r="Y51" s="14">
        <f t="shared" si="1"/>
        <v>0.66013011285819467</v>
      </c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</row>
    <row r="52" spans="1:58" ht="14.4" x14ac:dyDescent="0.3">
      <c r="A52" s="10" t="s">
        <v>64</v>
      </c>
      <c r="B52" s="11"/>
      <c r="C52" s="11"/>
      <c r="D52" s="12">
        <v>1</v>
      </c>
      <c r="E52" s="11"/>
      <c r="F52" s="12">
        <v>33</v>
      </c>
      <c r="G52" s="11"/>
      <c r="H52" s="11"/>
      <c r="I52" s="11"/>
      <c r="J52" s="12">
        <v>10</v>
      </c>
      <c r="K52" s="12">
        <v>19</v>
      </c>
      <c r="L52" s="12">
        <v>41</v>
      </c>
      <c r="M52" s="12">
        <v>41</v>
      </c>
      <c r="N52" s="12">
        <v>117</v>
      </c>
      <c r="O52" s="12">
        <v>9</v>
      </c>
      <c r="P52" s="12">
        <v>4</v>
      </c>
      <c r="Q52" s="11"/>
      <c r="R52" s="11"/>
      <c r="S52" s="11"/>
      <c r="T52" s="12">
        <v>211</v>
      </c>
      <c r="U52" s="13">
        <v>10844442.880000001</v>
      </c>
      <c r="V52" s="12">
        <v>275</v>
      </c>
      <c r="W52" s="13">
        <v>19981883.010000002</v>
      </c>
      <c r="X52" s="14">
        <f t="shared" si="0"/>
        <v>0.76727272727272722</v>
      </c>
      <c r="Y52" s="14">
        <f t="shared" si="1"/>
        <v>0.54271376098903501</v>
      </c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</row>
    <row r="53" spans="1:58" ht="14.4" x14ac:dyDescent="0.3">
      <c r="A53" s="10" t="s">
        <v>65</v>
      </c>
      <c r="B53" s="11"/>
      <c r="C53" s="11"/>
      <c r="D53" s="12">
        <v>9</v>
      </c>
      <c r="E53" s="12">
        <v>1</v>
      </c>
      <c r="F53" s="12">
        <v>90</v>
      </c>
      <c r="G53" s="11"/>
      <c r="H53" s="11"/>
      <c r="I53" s="11"/>
      <c r="J53" s="12">
        <v>7</v>
      </c>
      <c r="K53" s="12">
        <v>2</v>
      </c>
      <c r="L53" s="12">
        <v>4</v>
      </c>
      <c r="M53" s="12">
        <v>51</v>
      </c>
      <c r="N53" s="12">
        <v>20</v>
      </c>
      <c r="O53" s="12">
        <v>4</v>
      </c>
      <c r="P53" s="12">
        <v>2</v>
      </c>
      <c r="Q53" s="11"/>
      <c r="R53" s="11"/>
      <c r="S53" s="11"/>
      <c r="T53" s="12">
        <v>172</v>
      </c>
      <c r="U53" s="13">
        <v>16534852.83</v>
      </c>
      <c r="V53" s="12">
        <v>190</v>
      </c>
      <c r="W53" s="13">
        <v>23656241.539999999</v>
      </c>
      <c r="X53" s="14">
        <f t="shared" si="0"/>
        <v>0.90526315789473688</v>
      </c>
      <c r="Y53" s="14">
        <f t="shared" si="1"/>
        <v>0.69896364568485891</v>
      </c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</row>
    <row r="54" spans="1:58" ht="14.4" x14ac:dyDescent="0.3">
      <c r="A54" s="10" t="s">
        <v>66</v>
      </c>
      <c r="B54" s="12">
        <v>1</v>
      </c>
      <c r="C54" s="11"/>
      <c r="D54" s="12">
        <v>7</v>
      </c>
      <c r="E54" s="12">
        <v>8</v>
      </c>
      <c r="F54" s="12">
        <v>183</v>
      </c>
      <c r="G54" s="12">
        <v>6</v>
      </c>
      <c r="H54" s="11"/>
      <c r="I54" s="11"/>
      <c r="J54" s="12">
        <v>14</v>
      </c>
      <c r="K54" s="12">
        <v>13</v>
      </c>
      <c r="L54" s="12">
        <v>5</v>
      </c>
      <c r="M54" s="12">
        <v>23</v>
      </c>
      <c r="N54" s="12">
        <v>72</v>
      </c>
      <c r="O54" s="12">
        <v>24</v>
      </c>
      <c r="P54" s="12">
        <v>2</v>
      </c>
      <c r="Q54" s="11"/>
      <c r="R54" s="11"/>
      <c r="S54" s="11"/>
      <c r="T54" s="12">
        <v>304</v>
      </c>
      <c r="U54" s="13">
        <v>32944049.960000001</v>
      </c>
      <c r="V54" s="12">
        <v>358</v>
      </c>
      <c r="W54" s="13">
        <v>47020084.909999996</v>
      </c>
      <c r="X54" s="14">
        <f t="shared" si="0"/>
        <v>0.84916201117318435</v>
      </c>
      <c r="Y54" s="14">
        <f t="shared" si="1"/>
        <v>0.70063782366742655</v>
      </c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</row>
    <row r="55" spans="1:58" ht="14.4" x14ac:dyDescent="0.3">
      <c r="A55" s="10" t="s">
        <v>67</v>
      </c>
      <c r="B55" s="11"/>
      <c r="C55" s="11"/>
      <c r="D55" s="12">
        <v>8</v>
      </c>
      <c r="E55" s="11"/>
      <c r="F55" s="12">
        <v>19</v>
      </c>
      <c r="G55" s="12">
        <v>3</v>
      </c>
      <c r="H55" s="11"/>
      <c r="I55" s="11"/>
      <c r="J55" s="12">
        <v>12</v>
      </c>
      <c r="K55" s="12">
        <v>2</v>
      </c>
      <c r="L55" s="11"/>
      <c r="M55" s="12">
        <v>6</v>
      </c>
      <c r="N55" s="12">
        <v>12</v>
      </c>
      <c r="O55" s="12">
        <v>36</v>
      </c>
      <c r="P55" s="12">
        <v>2</v>
      </c>
      <c r="Q55" s="11"/>
      <c r="R55" s="11"/>
      <c r="S55" s="11"/>
      <c r="T55" s="12">
        <v>50</v>
      </c>
      <c r="U55" s="13">
        <v>5459954.8300000001</v>
      </c>
      <c r="V55" s="12">
        <v>100</v>
      </c>
      <c r="W55" s="13">
        <v>7260062</v>
      </c>
      <c r="X55" s="14">
        <f t="shared" si="0"/>
        <v>0.5</v>
      </c>
      <c r="Y55" s="14">
        <f t="shared" si="1"/>
        <v>0.75205347144418322</v>
      </c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</row>
    <row r="56" spans="1:58" ht="14.4" x14ac:dyDescent="0.3">
      <c r="A56" s="10" t="s">
        <v>68</v>
      </c>
      <c r="B56" s="12">
        <v>7</v>
      </c>
      <c r="C56" s="11"/>
      <c r="D56" s="12">
        <v>146</v>
      </c>
      <c r="E56" s="12">
        <v>47</v>
      </c>
      <c r="F56" s="12">
        <v>498</v>
      </c>
      <c r="G56" s="12">
        <v>15</v>
      </c>
      <c r="H56" s="11"/>
      <c r="I56" s="11"/>
      <c r="J56" s="12">
        <v>116</v>
      </c>
      <c r="K56" s="12">
        <v>23</v>
      </c>
      <c r="L56" s="12">
        <v>6</v>
      </c>
      <c r="M56" s="12">
        <v>210</v>
      </c>
      <c r="N56" s="12">
        <v>407</v>
      </c>
      <c r="O56" s="12">
        <v>15</v>
      </c>
      <c r="P56" s="12">
        <v>13</v>
      </c>
      <c r="Q56" s="11"/>
      <c r="R56" s="11"/>
      <c r="S56" s="11"/>
      <c r="T56" s="12">
        <v>1299</v>
      </c>
      <c r="U56" s="13">
        <v>87507505.099999994</v>
      </c>
      <c r="V56" s="12">
        <v>1503</v>
      </c>
      <c r="W56" s="13">
        <v>798554630.15999997</v>
      </c>
      <c r="X56" s="14">
        <f t="shared" si="0"/>
        <v>0.86427145708582831</v>
      </c>
      <c r="Y56" s="14">
        <f t="shared" si="1"/>
        <v>0.10958236518203747</v>
      </c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</row>
    <row r="57" spans="1:58" ht="21" customHeight="1" x14ac:dyDescent="0.3">
      <c r="A57" s="10" t="s">
        <v>69</v>
      </c>
      <c r="B57" s="11"/>
      <c r="C57" s="11"/>
      <c r="D57" s="11"/>
      <c r="E57" s="11"/>
      <c r="F57" s="12">
        <v>7</v>
      </c>
      <c r="G57" s="12">
        <v>3</v>
      </c>
      <c r="H57" s="11"/>
      <c r="I57" s="11"/>
      <c r="J57" s="12">
        <v>1</v>
      </c>
      <c r="K57" s="11"/>
      <c r="L57" s="11"/>
      <c r="M57" s="12">
        <v>4</v>
      </c>
      <c r="N57" s="12">
        <v>6</v>
      </c>
      <c r="O57" s="11"/>
      <c r="P57" s="11"/>
      <c r="Q57" s="11"/>
      <c r="R57" s="11"/>
      <c r="S57" s="11"/>
      <c r="T57" s="12">
        <v>20</v>
      </c>
      <c r="U57" s="13">
        <v>1527138.5</v>
      </c>
      <c r="V57" s="12">
        <v>21</v>
      </c>
      <c r="W57" s="13">
        <v>3977138.5</v>
      </c>
      <c r="X57" s="14">
        <f t="shared" si="0"/>
        <v>0.95238095238095233</v>
      </c>
      <c r="Y57" s="14">
        <f t="shared" si="1"/>
        <v>0.38397921017837322</v>
      </c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</row>
    <row r="58" spans="1:58" ht="28.8" x14ac:dyDescent="0.3">
      <c r="A58" s="10" t="s">
        <v>70</v>
      </c>
      <c r="B58" s="12">
        <v>2</v>
      </c>
      <c r="C58" s="11"/>
      <c r="D58" s="12">
        <v>11</v>
      </c>
      <c r="E58" s="12">
        <v>2</v>
      </c>
      <c r="F58" s="12">
        <v>37</v>
      </c>
      <c r="G58" s="12">
        <v>5</v>
      </c>
      <c r="H58" s="11"/>
      <c r="I58" s="11"/>
      <c r="J58" s="12">
        <v>10</v>
      </c>
      <c r="K58" s="11"/>
      <c r="L58" s="12">
        <v>1</v>
      </c>
      <c r="M58" s="12">
        <v>58</v>
      </c>
      <c r="N58" s="12">
        <v>29</v>
      </c>
      <c r="O58" s="12">
        <v>2</v>
      </c>
      <c r="P58" s="12">
        <v>1</v>
      </c>
      <c r="Q58" s="11"/>
      <c r="R58" s="11"/>
      <c r="S58" s="11"/>
      <c r="T58" s="12">
        <v>140</v>
      </c>
      <c r="U58" s="13">
        <v>18973852.550000001</v>
      </c>
      <c r="V58" s="12">
        <v>158</v>
      </c>
      <c r="W58" s="13">
        <v>51001378.439999998</v>
      </c>
      <c r="X58" s="14">
        <f t="shared" si="0"/>
        <v>0.88607594936708856</v>
      </c>
      <c r="Y58" s="14">
        <f t="shared" si="1"/>
        <v>0.37202626929626181</v>
      </c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</row>
    <row r="59" spans="1:58" ht="14.4" x14ac:dyDescent="0.3">
      <c r="A59" s="10" t="s">
        <v>71</v>
      </c>
      <c r="B59" s="11"/>
      <c r="C59" s="11"/>
      <c r="D59" s="11"/>
      <c r="E59" s="11"/>
      <c r="F59" s="12">
        <v>1</v>
      </c>
      <c r="G59" s="11"/>
      <c r="H59" s="11"/>
      <c r="I59" s="11"/>
      <c r="J59" s="11"/>
      <c r="K59" s="11"/>
      <c r="L59" s="11"/>
      <c r="M59" s="11"/>
      <c r="N59" s="12">
        <v>4</v>
      </c>
      <c r="O59" s="11"/>
      <c r="P59" s="11"/>
      <c r="Q59" s="11"/>
      <c r="R59" s="11"/>
      <c r="S59" s="11"/>
      <c r="T59" s="12">
        <v>5</v>
      </c>
      <c r="U59" s="13">
        <v>421560</v>
      </c>
      <c r="V59" s="12">
        <v>5</v>
      </c>
      <c r="W59" s="13">
        <v>421560</v>
      </c>
      <c r="X59" s="14">
        <f t="shared" si="0"/>
        <v>1</v>
      </c>
      <c r="Y59" s="14">
        <f t="shared" si="1"/>
        <v>1</v>
      </c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</row>
    <row r="60" spans="1:58" x14ac:dyDescent="0.25">
      <c r="A60" s="18" t="s">
        <v>72</v>
      </c>
      <c r="B60" s="19">
        <f>SUM(B2:B59)</f>
        <v>52</v>
      </c>
      <c r="C60" s="19">
        <f t="shared" ref="C60:W60" si="2">SUM(C2:C59)</f>
        <v>3</v>
      </c>
      <c r="D60" s="19">
        <f t="shared" si="2"/>
        <v>1439</v>
      </c>
      <c r="E60" s="19">
        <f t="shared" si="2"/>
        <v>241</v>
      </c>
      <c r="F60" s="19">
        <f t="shared" si="2"/>
        <v>5563</v>
      </c>
      <c r="G60" s="19">
        <f t="shared" si="2"/>
        <v>529</v>
      </c>
      <c r="H60" s="19">
        <f t="shared" si="2"/>
        <v>18</v>
      </c>
      <c r="I60" s="19">
        <f t="shared" si="2"/>
        <v>1</v>
      </c>
      <c r="J60" s="19">
        <f t="shared" si="2"/>
        <v>676</v>
      </c>
      <c r="K60" s="19">
        <f t="shared" si="2"/>
        <v>224</v>
      </c>
      <c r="L60" s="19">
        <f t="shared" si="2"/>
        <v>120</v>
      </c>
      <c r="M60" s="19">
        <f t="shared" si="2"/>
        <v>1631</v>
      </c>
      <c r="N60" s="19">
        <f t="shared" si="2"/>
        <v>5015</v>
      </c>
      <c r="O60" s="19">
        <f t="shared" si="2"/>
        <v>803</v>
      </c>
      <c r="P60" s="19">
        <f t="shared" si="2"/>
        <v>298</v>
      </c>
      <c r="Q60" s="19">
        <f t="shared" si="2"/>
        <v>10</v>
      </c>
      <c r="R60" s="19">
        <f t="shared" si="2"/>
        <v>12</v>
      </c>
      <c r="S60" s="19">
        <f t="shared" si="2"/>
        <v>12</v>
      </c>
      <c r="T60" s="19">
        <f t="shared" si="2"/>
        <v>14401</v>
      </c>
      <c r="U60" s="20">
        <f t="shared" si="2"/>
        <v>1689845680.3899996</v>
      </c>
      <c r="V60" s="19">
        <f t="shared" si="2"/>
        <v>16647</v>
      </c>
      <c r="W60" s="20">
        <f t="shared" si="2"/>
        <v>5112632501.5200014</v>
      </c>
      <c r="X60" s="21">
        <f t="shared" si="0"/>
        <v>0.86508079533849946</v>
      </c>
      <c r="Y60" s="21">
        <f t="shared" si="1"/>
        <v>0.33052359618799187</v>
      </c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</row>
    <row r="61" spans="1:58" x14ac:dyDescent="0.25">
      <c r="A61" s="22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</row>
    <row r="62" spans="1:58" x14ac:dyDescent="0.25">
      <c r="A62" s="22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</row>
    <row r="63" spans="1:58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</row>
    <row r="64" spans="1:58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</row>
    <row r="65" spans="1:56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</row>
    <row r="66" spans="1:56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</row>
    <row r="67" spans="1:56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</row>
    <row r="68" spans="1:56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</row>
    <row r="69" spans="1:56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</row>
    <row r="70" spans="1:56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</row>
    <row r="71" spans="1:56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</row>
    <row r="72" spans="1:56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</row>
    <row r="73" spans="1:56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</row>
    <row r="74" spans="1:56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</row>
    <row r="75" spans="1:56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</row>
    <row r="76" spans="1:56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</row>
    <row r="77" spans="1:56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</row>
    <row r="78" spans="1:56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</row>
    <row r="79" spans="1:56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</row>
    <row r="80" spans="1:56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</row>
    <row r="81" spans="1:56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</row>
    <row r="82" spans="1:56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</row>
    <row r="83" spans="1:56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</row>
    <row r="84" spans="1:56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</row>
    <row r="85" spans="1:56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</row>
    <row r="86" spans="1:56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</row>
    <row r="87" spans="1:56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</row>
    <row r="88" spans="1:56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</row>
    <row r="89" spans="1:56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</row>
    <row r="90" spans="1:56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</row>
    <row r="91" spans="1:56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</row>
    <row r="92" spans="1:56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</row>
    <row r="93" spans="1:56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</row>
    <row r="94" spans="1:56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</row>
    <row r="95" spans="1:56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</row>
    <row r="96" spans="1:56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</row>
    <row r="97" spans="1:56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</row>
    <row r="98" spans="1:56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</row>
    <row r="99" spans="1:56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</row>
    <row r="100" spans="1:56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</row>
    <row r="101" spans="1:56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</row>
    <row r="102" spans="1:56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</row>
    <row r="103" spans="1:56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</row>
    <row r="104" spans="1:56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</row>
    <row r="105" spans="1:56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</row>
    <row r="106" spans="1:56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</row>
    <row r="107" spans="1:56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</row>
    <row r="108" spans="1:56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</row>
    <row r="109" spans="1:56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</row>
    <row r="110" spans="1:56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</row>
    <row r="111" spans="1:56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</row>
    <row r="112" spans="1:56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</row>
    <row r="113" spans="1:56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</row>
    <row r="114" spans="1:56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</row>
    <row r="115" spans="1:56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</row>
    <row r="116" spans="1:56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</row>
    <row r="117" spans="1:56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</row>
    <row r="118" spans="1:56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</row>
    <row r="119" spans="1:56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</row>
    <row r="120" spans="1:56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</row>
    <row r="121" spans="1:56" x14ac:dyDescent="0.25">
      <c r="A121" s="2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Header>&amp;C&amp;"-,Grassetto"&amp;12COMUNE DI ROMA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topLeftCell="E40" workbookViewId="0">
      <selection activeCell="O2" sqref="O2"/>
    </sheetView>
  </sheetViews>
  <sheetFormatPr defaultColWidth="9.109375" defaultRowHeight="12" x14ac:dyDescent="0.25"/>
  <cols>
    <col min="1" max="1" width="26.109375" style="4" customWidth="1"/>
    <col min="2" max="2" width="41.44140625" style="4" customWidth="1"/>
    <col min="3" max="3" width="7.77734375" style="4" customWidth="1"/>
    <col min="4" max="4" width="8.109375" style="4" customWidth="1"/>
    <col min="5" max="5" width="8" style="4" customWidth="1"/>
    <col min="6" max="6" width="7.6640625" style="4" customWidth="1"/>
    <col min="7" max="7" width="8.77734375" style="4" customWidth="1"/>
    <col min="8" max="8" width="7.33203125" style="4" customWidth="1"/>
    <col min="9" max="9" width="7.88671875" style="4" customWidth="1"/>
    <col min="10" max="10" width="7.77734375" style="4" customWidth="1"/>
    <col min="11" max="11" width="7.44140625" style="4" customWidth="1"/>
    <col min="12" max="12" width="9.109375" style="4"/>
    <col min="13" max="13" width="7.6640625" style="4" customWidth="1"/>
    <col min="14" max="14" width="6.88671875" style="4" customWidth="1"/>
    <col min="15" max="16" width="8.109375" style="4" customWidth="1"/>
    <col min="17" max="17" width="7.6640625" style="4" customWidth="1"/>
    <col min="18" max="18" width="8" style="4" customWidth="1"/>
    <col min="19" max="19" width="17" style="4" customWidth="1"/>
    <col min="20" max="20" width="9.109375" style="4"/>
    <col min="21" max="21" width="14.5546875" style="4" customWidth="1"/>
    <col min="22" max="22" width="9.109375" style="4"/>
    <col min="23" max="23" width="12.109375" style="4" customWidth="1"/>
    <col min="24" max="16384" width="9.109375" style="4"/>
  </cols>
  <sheetData>
    <row r="1" spans="1:23" s="5" customFormat="1" ht="169.2" x14ac:dyDescent="0.3">
      <c r="A1" s="25" t="s">
        <v>77</v>
      </c>
      <c r="B1" s="25" t="s">
        <v>78</v>
      </c>
      <c r="C1" s="25" t="s">
        <v>84</v>
      </c>
      <c r="D1" s="25" t="s">
        <v>1</v>
      </c>
      <c r="E1" s="25" t="s">
        <v>2</v>
      </c>
      <c r="F1" s="25" t="s">
        <v>3</v>
      </c>
      <c r="G1" s="25" t="s">
        <v>4</v>
      </c>
      <c r="H1" s="25" t="s">
        <v>5</v>
      </c>
      <c r="I1" s="25" t="s">
        <v>6</v>
      </c>
      <c r="J1" s="25" t="s">
        <v>80</v>
      </c>
      <c r="K1" s="25" t="s">
        <v>7</v>
      </c>
      <c r="L1" s="25" t="s">
        <v>81</v>
      </c>
      <c r="M1" s="25" t="s">
        <v>8</v>
      </c>
      <c r="N1" s="25" t="s">
        <v>9</v>
      </c>
      <c r="O1" s="25" t="s">
        <v>82</v>
      </c>
      <c r="P1" s="25" t="s">
        <v>10</v>
      </c>
      <c r="Q1" s="25" t="s">
        <v>11</v>
      </c>
      <c r="R1" s="8" t="s">
        <v>12</v>
      </c>
      <c r="S1" s="8" t="s">
        <v>13</v>
      </c>
      <c r="T1" s="8" t="s">
        <v>75</v>
      </c>
      <c r="U1" s="8" t="s">
        <v>76</v>
      </c>
      <c r="V1" s="9" t="s">
        <v>73</v>
      </c>
      <c r="W1" s="9" t="s">
        <v>74</v>
      </c>
    </row>
    <row r="2" spans="1:23" ht="28.8" x14ac:dyDescent="0.3">
      <c r="A2" s="26" t="s">
        <v>14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8">
        <v>1</v>
      </c>
      <c r="M2" s="28">
        <v>1</v>
      </c>
      <c r="N2" s="27"/>
      <c r="O2" s="27"/>
      <c r="P2" s="27"/>
      <c r="Q2" s="27"/>
      <c r="R2" s="28">
        <v>2</v>
      </c>
      <c r="S2" s="29">
        <v>392040</v>
      </c>
      <c r="T2" s="28">
        <v>2</v>
      </c>
      <c r="U2" s="29">
        <v>392040</v>
      </c>
      <c r="V2" s="14">
        <f>R2/T2</f>
        <v>1</v>
      </c>
      <c r="W2" s="14">
        <f>S2/U2</f>
        <v>1</v>
      </c>
    </row>
    <row r="3" spans="1:23" ht="22.8" customHeight="1" x14ac:dyDescent="0.3">
      <c r="A3" s="26" t="s">
        <v>16</v>
      </c>
      <c r="B3" s="27"/>
      <c r="C3" s="27"/>
      <c r="D3" s="27"/>
      <c r="E3" s="28">
        <v>1</v>
      </c>
      <c r="F3" s="28">
        <v>2</v>
      </c>
      <c r="G3" s="27"/>
      <c r="H3" s="27"/>
      <c r="I3" s="28">
        <v>2</v>
      </c>
      <c r="J3" s="27"/>
      <c r="K3" s="28">
        <v>2</v>
      </c>
      <c r="L3" s="28">
        <v>8</v>
      </c>
      <c r="M3" s="28">
        <v>89</v>
      </c>
      <c r="N3" s="28">
        <v>3</v>
      </c>
      <c r="O3" s="27"/>
      <c r="P3" s="27"/>
      <c r="Q3" s="27"/>
      <c r="R3" s="28">
        <v>100</v>
      </c>
      <c r="S3" s="29">
        <v>19218596.699999999</v>
      </c>
      <c r="T3" s="28">
        <v>107</v>
      </c>
      <c r="U3" s="29">
        <v>29189008.77</v>
      </c>
      <c r="V3" s="14">
        <f t="shared" ref="V3:V45" si="0">R3/T3</f>
        <v>0.93457943925233644</v>
      </c>
      <c r="W3" s="14">
        <f t="shared" ref="W3:W45" si="1">S3/U3</f>
        <v>0.65841895665030492</v>
      </c>
    </row>
    <row r="4" spans="1:23" ht="25.2" customHeight="1" x14ac:dyDescent="0.3">
      <c r="A4" s="26" t="s">
        <v>18</v>
      </c>
      <c r="B4" s="27"/>
      <c r="C4" s="28">
        <v>21</v>
      </c>
      <c r="D4" s="27"/>
      <c r="E4" s="28">
        <v>30</v>
      </c>
      <c r="F4" s="28">
        <v>13</v>
      </c>
      <c r="G4" s="27"/>
      <c r="H4" s="27"/>
      <c r="I4" s="28">
        <v>42</v>
      </c>
      <c r="J4" s="28">
        <v>1</v>
      </c>
      <c r="K4" s="28">
        <v>1</v>
      </c>
      <c r="L4" s="28">
        <v>26</v>
      </c>
      <c r="M4" s="28">
        <v>302</v>
      </c>
      <c r="N4" s="28">
        <v>1</v>
      </c>
      <c r="O4" s="28">
        <v>27</v>
      </c>
      <c r="P4" s="28">
        <v>1</v>
      </c>
      <c r="Q4" s="27"/>
      <c r="R4" s="28">
        <v>393</v>
      </c>
      <c r="S4" s="29">
        <v>136452155.80000001</v>
      </c>
      <c r="T4" s="28">
        <v>465</v>
      </c>
      <c r="U4" s="29">
        <v>334980246.98000002</v>
      </c>
      <c r="V4" s="14">
        <f t="shared" si="0"/>
        <v>0.84516129032258069</v>
      </c>
      <c r="W4" s="14">
        <f t="shared" si="1"/>
        <v>0.40734388678191785</v>
      </c>
    </row>
    <row r="5" spans="1:23" ht="20.399999999999999" customHeight="1" x14ac:dyDescent="0.3">
      <c r="A5" s="26" t="s">
        <v>22</v>
      </c>
      <c r="B5" s="27"/>
      <c r="C5" s="27"/>
      <c r="D5" s="27"/>
      <c r="E5" s="27"/>
      <c r="F5" s="27"/>
      <c r="G5" s="27"/>
      <c r="H5" s="27"/>
      <c r="I5" s="28">
        <v>1</v>
      </c>
      <c r="J5" s="27"/>
      <c r="K5" s="27"/>
      <c r="L5" s="27"/>
      <c r="M5" s="28">
        <v>1</v>
      </c>
      <c r="N5" s="27"/>
      <c r="O5" s="27"/>
      <c r="P5" s="27"/>
      <c r="Q5" s="27"/>
      <c r="R5" s="28">
        <v>1</v>
      </c>
      <c r="S5" s="29">
        <v>452462.08000000002</v>
      </c>
      <c r="T5" s="28">
        <v>2</v>
      </c>
      <c r="U5" s="29">
        <v>1752160.26</v>
      </c>
      <c r="V5" s="14">
        <f t="shared" si="0"/>
        <v>0.5</v>
      </c>
      <c r="W5" s="14">
        <f t="shared" si="1"/>
        <v>0.25823099081130857</v>
      </c>
    </row>
    <row r="6" spans="1:23" ht="21.6" customHeight="1" x14ac:dyDescent="0.3">
      <c r="A6" s="26" t="s">
        <v>23</v>
      </c>
      <c r="B6" s="27"/>
      <c r="C6" s="27"/>
      <c r="D6" s="27"/>
      <c r="E6" s="28">
        <v>2</v>
      </c>
      <c r="F6" s="27"/>
      <c r="G6" s="27"/>
      <c r="H6" s="27"/>
      <c r="I6" s="28">
        <v>1</v>
      </c>
      <c r="J6" s="27"/>
      <c r="K6" s="27"/>
      <c r="L6" s="27"/>
      <c r="M6" s="27"/>
      <c r="N6" s="27"/>
      <c r="O6" s="27"/>
      <c r="P6" s="27"/>
      <c r="Q6" s="27"/>
      <c r="R6" s="28">
        <v>2</v>
      </c>
      <c r="S6" s="29">
        <v>69580.05</v>
      </c>
      <c r="T6" s="28">
        <v>3</v>
      </c>
      <c r="U6" s="29">
        <v>1909542</v>
      </c>
      <c r="V6" s="14">
        <f t="shared" si="0"/>
        <v>0.66666666666666663</v>
      </c>
      <c r="W6" s="14">
        <f t="shared" si="1"/>
        <v>3.6438083058660142E-2</v>
      </c>
    </row>
    <row r="7" spans="1:23" ht="24" customHeight="1" x14ac:dyDescent="0.3">
      <c r="A7" s="26" t="s">
        <v>24</v>
      </c>
      <c r="B7" s="27"/>
      <c r="C7" s="27"/>
      <c r="D7" s="27"/>
      <c r="E7" s="28">
        <v>1</v>
      </c>
      <c r="F7" s="27"/>
      <c r="G7" s="27"/>
      <c r="H7" s="27"/>
      <c r="I7" s="28">
        <v>3</v>
      </c>
      <c r="J7" s="27"/>
      <c r="K7" s="27"/>
      <c r="L7" s="27"/>
      <c r="M7" s="27"/>
      <c r="N7" s="27"/>
      <c r="O7" s="27"/>
      <c r="P7" s="27"/>
      <c r="Q7" s="27"/>
      <c r="R7" s="28">
        <v>1</v>
      </c>
      <c r="S7" s="29">
        <v>70000</v>
      </c>
      <c r="T7" s="28">
        <v>4</v>
      </c>
      <c r="U7" s="29">
        <v>1041544.73</v>
      </c>
      <c r="V7" s="14">
        <f t="shared" si="0"/>
        <v>0.25</v>
      </c>
      <c r="W7" s="14">
        <f t="shared" si="1"/>
        <v>6.7207867299179755E-2</v>
      </c>
    </row>
    <row r="8" spans="1:23" ht="21" customHeight="1" x14ac:dyDescent="0.3">
      <c r="A8" s="26" t="s">
        <v>25</v>
      </c>
      <c r="B8" s="27"/>
      <c r="C8" s="28">
        <v>1</v>
      </c>
      <c r="D8" s="28">
        <v>1</v>
      </c>
      <c r="E8" s="28">
        <v>6</v>
      </c>
      <c r="F8" s="28">
        <v>5</v>
      </c>
      <c r="G8" s="27"/>
      <c r="H8" s="27"/>
      <c r="I8" s="27"/>
      <c r="J8" s="27"/>
      <c r="K8" s="27"/>
      <c r="L8" s="28">
        <v>4</v>
      </c>
      <c r="M8" s="28">
        <v>3</v>
      </c>
      <c r="N8" s="27"/>
      <c r="O8" s="27"/>
      <c r="P8" s="27"/>
      <c r="Q8" s="27"/>
      <c r="R8" s="28">
        <v>19</v>
      </c>
      <c r="S8" s="29">
        <v>567983.68000000005</v>
      </c>
      <c r="T8" s="28">
        <v>20</v>
      </c>
      <c r="U8" s="29">
        <v>654943.68000000005</v>
      </c>
      <c r="V8" s="14">
        <f t="shared" si="0"/>
        <v>0.95</v>
      </c>
      <c r="W8" s="14">
        <f t="shared" si="1"/>
        <v>0.86722522461778695</v>
      </c>
    </row>
    <row r="9" spans="1:23" ht="19.8" customHeight="1" x14ac:dyDescent="0.3">
      <c r="A9" s="26" t="s">
        <v>26</v>
      </c>
      <c r="B9" s="27"/>
      <c r="C9" s="27"/>
      <c r="D9" s="27"/>
      <c r="E9" s="27"/>
      <c r="F9" s="27"/>
      <c r="G9" s="27"/>
      <c r="H9" s="27"/>
      <c r="I9" s="28">
        <v>3</v>
      </c>
      <c r="J9" s="27"/>
      <c r="K9" s="27"/>
      <c r="L9" s="28">
        <v>3</v>
      </c>
      <c r="M9" s="27"/>
      <c r="N9" s="27"/>
      <c r="O9" s="27"/>
      <c r="P9" s="27"/>
      <c r="Q9" s="27"/>
      <c r="R9" s="28">
        <v>3</v>
      </c>
      <c r="S9" s="29">
        <v>780073.93</v>
      </c>
      <c r="T9" s="28">
        <v>6</v>
      </c>
      <c r="U9" s="29">
        <v>4993802.9000000004</v>
      </c>
      <c r="V9" s="14">
        <f t="shared" si="0"/>
        <v>0.5</v>
      </c>
      <c r="W9" s="14">
        <f t="shared" si="1"/>
        <v>0.15620839380745283</v>
      </c>
    </row>
    <row r="10" spans="1:23" ht="20.399999999999999" customHeight="1" x14ac:dyDescent="0.3">
      <c r="A10" s="26" t="s">
        <v>27</v>
      </c>
      <c r="B10" s="27"/>
      <c r="C10" s="27"/>
      <c r="D10" s="27"/>
      <c r="E10" s="28">
        <v>3</v>
      </c>
      <c r="F10" s="27"/>
      <c r="G10" s="27"/>
      <c r="H10" s="27"/>
      <c r="I10" s="28">
        <v>4</v>
      </c>
      <c r="J10" s="27"/>
      <c r="K10" s="27"/>
      <c r="L10" s="28">
        <v>3</v>
      </c>
      <c r="M10" s="28">
        <v>7</v>
      </c>
      <c r="N10" s="27"/>
      <c r="O10" s="27"/>
      <c r="P10" s="27"/>
      <c r="Q10" s="27"/>
      <c r="R10" s="28">
        <v>13</v>
      </c>
      <c r="S10" s="29">
        <v>3252699.8</v>
      </c>
      <c r="T10" s="28">
        <v>17</v>
      </c>
      <c r="U10" s="29">
        <v>14875851.27</v>
      </c>
      <c r="V10" s="14">
        <f t="shared" si="0"/>
        <v>0.76470588235294112</v>
      </c>
      <c r="W10" s="14">
        <f t="shared" si="1"/>
        <v>0.21865638079883815</v>
      </c>
    </row>
    <row r="11" spans="1:23" ht="48.6" customHeight="1" x14ac:dyDescent="0.3">
      <c r="A11" s="26" t="s">
        <v>28</v>
      </c>
      <c r="B11" s="27"/>
      <c r="C11" s="27"/>
      <c r="D11" s="27"/>
      <c r="E11" s="28">
        <v>11</v>
      </c>
      <c r="F11" s="28">
        <v>5</v>
      </c>
      <c r="G11" s="27"/>
      <c r="H11" s="27"/>
      <c r="I11" s="28">
        <v>5</v>
      </c>
      <c r="J11" s="27"/>
      <c r="K11" s="27"/>
      <c r="L11" s="28">
        <v>4</v>
      </c>
      <c r="M11" s="28">
        <v>13</v>
      </c>
      <c r="N11" s="27"/>
      <c r="O11" s="27"/>
      <c r="P11" s="27"/>
      <c r="Q11" s="28">
        <v>1</v>
      </c>
      <c r="R11" s="28">
        <v>33</v>
      </c>
      <c r="S11" s="29">
        <v>4665089.55</v>
      </c>
      <c r="T11" s="28">
        <v>39</v>
      </c>
      <c r="U11" s="29">
        <v>12382270.42</v>
      </c>
      <c r="V11" s="14">
        <f t="shared" si="0"/>
        <v>0.84615384615384615</v>
      </c>
      <c r="W11" s="14">
        <f t="shared" si="1"/>
        <v>0.37675558615364174</v>
      </c>
    </row>
    <row r="12" spans="1:23" ht="51" customHeight="1" x14ac:dyDescent="0.3">
      <c r="A12" s="26" t="s">
        <v>29</v>
      </c>
      <c r="B12" s="27"/>
      <c r="C12" s="27"/>
      <c r="D12" s="27"/>
      <c r="E12" s="27"/>
      <c r="F12" s="28">
        <v>2</v>
      </c>
      <c r="G12" s="27"/>
      <c r="H12" s="27"/>
      <c r="I12" s="27"/>
      <c r="J12" s="27"/>
      <c r="K12" s="27"/>
      <c r="L12" s="27"/>
      <c r="M12" s="28">
        <v>6</v>
      </c>
      <c r="N12" s="27"/>
      <c r="O12" s="27"/>
      <c r="P12" s="27"/>
      <c r="Q12" s="27"/>
      <c r="R12" s="28">
        <v>8</v>
      </c>
      <c r="S12" s="29">
        <v>1531119.5</v>
      </c>
      <c r="T12" s="28">
        <v>8</v>
      </c>
      <c r="U12" s="29">
        <v>1531119.5</v>
      </c>
      <c r="V12" s="14">
        <f t="shared" si="0"/>
        <v>1</v>
      </c>
      <c r="W12" s="14">
        <f t="shared" si="1"/>
        <v>1</v>
      </c>
    </row>
    <row r="13" spans="1:23" ht="44.4" customHeight="1" x14ac:dyDescent="0.3">
      <c r="A13" s="26" t="s">
        <v>30</v>
      </c>
      <c r="B13" s="27"/>
      <c r="C13" s="27"/>
      <c r="D13" s="27"/>
      <c r="E13" s="27"/>
      <c r="F13" s="28">
        <v>1</v>
      </c>
      <c r="G13" s="27"/>
      <c r="H13" s="27"/>
      <c r="I13" s="27"/>
      <c r="J13" s="27"/>
      <c r="K13" s="27"/>
      <c r="L13" s="27"/>
      <c r="M13" s="28">
        <v>2</v>
      </c>
      <c r="N13" s="27"/>
      <c r="O13" s="27"/>
      <c r="P13" s="27"/>
      <c r="Q13" s="27"/>
      <c r="R13" s="28">
        <v>3</v>
      </c>
      <c r="S13" s="29">
        <v>187579.34</v>
      </c>
      <c r="T13" s="28">
        <v>3</v>
      </c>
      <c r="U13" s="29">
        <v>187579.34</v>
      </c>
      <c r="V13" s="14">
        <f t="shared" si="0"/>
        <v>1</v>
      </c>
      <c r="W13" s="14">
        <f t="shared" si="1"/>
        <v>1</v>
      </c>
    </row>
    <row r="14" spans="1:23" ht="35.4" customHeight="1" x14ac:dyDescent="0.3">
      <c r="A14" s="26" t="s">
        <v>33</v>
      </c>
      <c r="B14" s="27"/>
      <c r="C14" s="27"/>
      <c r="D14" s="27"/>
      <c r="E14" s="27"/>
      <c r="F14" s="27"/>
      <c r="G14" s="27"/>
      <c r="H14" s="27"/>
      <c r="I14" s="28">
        <v>2</v>
      </c>
      <c r="J14" s="27"/>
      <c r="K14" s="27"/>
      <c r="L14" s="27"/>
      <c r="M14" s="27"/>
      <c r="N14" s="27"/>
      <c r="O14" s="27"/>
      <c r="P14" s="27"/>
      <c r="Q14" s="27"/>
      <c r="R14" s="27"/>
      <c r="S14" s="29"/>
      <c r="T14" s="28">
        <v>2</v>
      </c>
      <c r="U14" s="29">
        <v>630534</v>
      </c>
      <c r="V14" s="14">
        <f t="shared" si="0"/>
        <v>0</v>
      </c>
      <c r="W14" s="14">
        <f t="shared" si="1"/>
        <v>0</v>
      </c>
    </row>
    <row r="15" spans="1:23" ht="20.399999999999999" customHeight="1" x14ac:dyDescent="0.3">
      <c r="A15" s="26" t="s">
        <v>34</v>
      </c>
      <c r="B15" s="27"/>
      <c r="C15" s="27"/>
      <c r="D15" s="27"/>
      <c r="E15" s="28">
        <v>1</v>
      </c>
      <c r="F15" s="28">
        <v>1</v>
      </c>
      <c r="G15" s="27"/>
      <c r="H15" s="27"/>
      <c r="I15" s="28">
        <v>5</v>
      </c>
      <c r="J15" s="27"/>
      <c r="K15" s="27"/>
      <c r="L15" s="28">
        <v>1</v>
      </c>
      <c r="M15" s="28">
        <v>12</v>
      </c>
      <c r="N15" s="27"/>
      <c r="O15" s="27"/>
      <c r="P15" s="27"/>
      <c r="Q15" s="27"/>
      <c r="R15" s="28">
        <v>15</v>
      </c>
      <c r="S15" s="29">
        <v>3606940.05</v>
      </c>
      <c r="T15" s="28">
        <v>20</v>
      </c>
      <c r="U15" s="29">
        <v>172651440.69</v>
      </c>
      <c r="V15" s="14">
        <f t="shared" si="0"/>
        <v>0.75</v>
      </c>
      <c r="W15" s="14">
        <f t="shared" si="1"/>
        <v>2.0891456425645188E-2</v>
      </c>
    </row>
    <row r="16" spans="1:23" ht="53.4" customHeight="1" x14ac:dyDescent="0.3">
      <c r="A16" s="26" t="s">
        <v>37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>
        <v>1</v>
      </c>
      <c r="M16" s="27"/>
      <c r="N16" s="27"/>
      <c r="O16" s="27"/>
      <c r="P16" s="27"/>
      <c r="Q16" s="27"/>
      <c r="R16" s="28">
        <v>1</v>
      </c>
      <c r="S16" s="29">
        <v>279966.21000000002</v>
      </c>
      <c r="T16" s="28">
        <v>1</v>
      </c>
      <c r="U16" s="29">
        <v>279966.21000000002</v>
      </c>
      <c r="V16" s="14">
        <f t="shared" si="0"/>
        <v>1</v>
      </c>
      <c r="W16" s="14">
        <f t="shared" si="1"/>
        <v>1</v>
      </c>
    </row>
    <row r="17" spans="1:23" ht="41.4" customHeight="1" x14ac:dyDescent="0.3">
      <c r="A17" s="26" t="s">
        <v>38</v>
      </c>
      <c r="B17" s="27"/>
      <c r="C17" s="27"/>
      <c r="D17" s="28">
        <v>1</v>
      </c>
      <c r="E17" s="28">
        <v>3</v>
      </c>
      <c r="F17" s="27"/>
      <c r="G17" s="27"/>
      <c r="H17" s="27"/>
      <c r="I17" s="28">
        <v>1</v>
      </c>
      <c r="J17" s="27"/>
      <c r="K17" s="27"/>
      <c r="L17" s="28">
        <v>2</v>
      </c>
      <c r="M17" s="28">
        <v>42</v>
      </c>
      <c r="N17" s="27"/>
      <c r="O17" s="27"/>
      <c r="P17" s="27"/>
      <c r="Q17" s="27"/>
      <c r="R17" s="28">
        <v>47</v>
      </c>
      <c r="S17" s="29">
        <v>6568792.3300000001</v>
      </c>
      <c r="T17" s="28">
        <v>49</v>
      </c>
      <c r="U17" s="29">
        <v>6817328.4299999997</v>
      </c>
      <c r="V17" s="14">
        <f t="shared" si="0"/>
        <v>0.95918367346938771</v>
      </c>
      <c r="W17" s="14">
        <f t="shared" si="1"/>
        <v>0.96354347563683396</v>
      </c>
    </row>
    <row r="18" spans="1:23" ht="31.8" customHeight="1" x14ac:dyDescent="0.3">
      <c r="A18" s="26" t="s">
        <v>40</v>
      </c>
      <c r="B18" s="27"/>
      <c r="C18" s="27"/>
      <c r="D18" s="27"/>
      <c r="E18" s="28">
        <v>1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>
        <v>1</v>
      </c>
      <c r="S18" s="29">
        <v>93.51</v>
      </c>
      <c r="T18" s="28">
        <v>1</v>
      </c>
      <c r="U18" s="29">
        <v>93.51</v>
      </c>
      <c r="V18" s="14">
        <f t="shared" si="0"/>
        <v>1</v>
      </c>
      <c r="W18" s="14">
        <f t="shared" si="1"/>
        <v>1</v>
      </c>
    </row>
    <row r="19" spans="1:23" ht="39" customHeight="1" x14ac:dyDescent="0.3">
      <c r="A19" s="26" t="s">
        <v>41</v>
      </c>
      <c r="B19" s="27"/>
      <c r="C19" s="27"/>
      <c r="D19" s="28">
        <v>11</v>
      </c>
      <c r="E19" s="28">
        <v>4</v>
      </c>
      <c r="F19" s="28">
        <v>9</v>
      </c>
      <c r="G19" s="27"/>
      <c r="H19" s="27"/>
      <c r="I19" s="27"/>
      <c r="J19" s="27"/>
      <c r="K19" s="27"/>
      <c r="L19" s="27"/>
      <c r="M19" s="28">
        <v>3</v>
      </c>
      <c r="N19" s="27"/>
      <c r="O19" s="27"/>
      <c r="P19" s="27"/>
      <c r="Q19" s="27"/>
      <c r="R19" s="28">
        <v>16</v>
      </c>
      <c r="S19" s="29">
        <v>384840.38</v>
      </c>
      <c r="T19" s="28">
        <v>27</v>
      </c>
      <c r="U19" s="29">
        <v>535218.78</v>
      </c>
      <c r="V19" s="14">
        <f t="shared" si="0"/>
        <v>0.59259259259259256</v>
      </c>
      <c r="W19" s="14">
        <f t="shared" si="1"/>
        <v>0.71903377530960322</v>
      </c>
    </row>
    <row r="20" spans="1:23" ht="14.4" x14ac:dyDescent="0.3">
      <c r="A20" s="26" t="s">
        <v>44</v>
      </c>
      <c r="B20" s="27"/>
      <c r="C20" s="27"/>
      <c r="D20" s="27"/>
      <c r="E20" s="27"/>
      <c r="F20" s="27"/>
      <c r="G20" s="27"/>
      <c r="H20" s="27"/>
      <c r="I20" s="28">
        <v>1</v>
      </c>
      <c r="J20" s="27"/>
      <c r="K20" s="27"/>
      <c r="L20" s="28">
        <v>5</v>
      </c>
      <c r="M20" s="28">
        <v>2</v>
      </c>
      <c r="N20" s="27"/>
      <c r="O20" s="27"/>
      <c r="P20" s="27"/>
      <c r="Q20" s="27"/>
      <c r="R20" s="28">
        <v>7</v>
      </c>
      <c r="S20" s="29">
        <v>1841233.9</v>
      </c>
      <c r="T20" s="28">
        <v>8</v>
      </c>
      <c r="U20" s="29">
        <v>3864433.9</v>
      </c>
      <c r="V20" s="14">
        <f t="shared" si="0"/>
        <v>0.875</v>
      </c>
      <c r="W20" s="14">
        <f t="shared" si="1"/>
        <v>0.47645630579940829</v>
      </c>
    </row>
    <row r="21" spans="1:23" ht="30.6" customHeight="1" x14ac:dyDescent="0.3">
      <c r="A21" s="26" t="s">
        <v>45</v>
      </c>
      <c r="B21" s="27"/>
      <c r="C21" s="28">
        <v>2</v>
      </c>
      <c r="D21" s="27"/>
      <c r="E21" s="27"/>
      <c r="F21" s="28">
        <v>1</v>
      </c>
      <c r="G21" s="27"/>
      <c r="H21" s="27"/>
      <c r="I21" s="27"/>
      <c r="J21" s="27"/>
      <c r="K21" s="28">
        <v>1</v>
      </c>
      <c r="L21" s="28">
        <v>3</v>
      </c>
      <c r="M21" s="28">
        <v>17</v>
      </c>
      <c r="N21" s="27"/>
      <c r="O21" s="27"/>
      <c r="P21" s="27"/>
      <c r="Q21" s="27"/>
      <c r="R21" s="28">
        <v>23</v>
      </c>
      <c r="S21" s="29">
        <v>6033570.0999999996</v>
      </c>
      <c r="T21" s="28">
        <v>24</v>
      </c>
      <c r="U21" s="29">
        <v>6104586.1799999997</v>
      </c>
      <c r="V21" s="14">
        <f t="shared" si="0"/>
        <v>0.95833333333333337</v>
      </c>
      <c r="W21" s="14">
        <f t="shared" si="1"/>
        <v>0.9883667659189308</v>
      </c>
    </row>
    <row r="22" spans="1:23" ht="33" customHeight="1" x14ac:dyDescent="0.3">
      <c r="A22" s="26" t="s">
        <v>46</v>
      </c>
      <c r="B22" s="27"/>
      <c r="C22" s="28">
        <v>2</v>
      </c>
      <c r="D22" s="27"/>
      <c r="E22" s="27"/>
      <c r="F22" s="27"/>
      <c r="G22" s="27"/>
      <c r="H22" s="27"/>
      <c r="I22" s="28">
        <v>1</v>
      </c>
      <c r="J22" s="27"/>
      <c r="K22" s="27"/>
      <c r="L22" s="28">
        <v>2</v>
      </c>
      <c r="M22" s="28">
        <v>1</v>
      </c>
      <c r="N22" s="27"/>
      <c r="O22" s="27"/>
      <c r="P22" s="27"/>
      <c r="Q22" s="27"/>
      <c r="R22" s="28">
        <v>5</v>
      </c>
      <c r="S22" s="29">
        <v>463311.84</v>
      </c>
      <c r="T22" s="28">
        <v>6</v>
      </c>
      <c r="U22" s="29">
        <v>6153962.2400000002</v>
      </c>
      <c r="V22" s="14">
        <f t="shared" si="0"/>
        <v>0.83333333333333337</v>
      </c>
      <c r="W22" s="14">
        <f t="shared" si="1"/>
        <v>7.5286753790676494E-2</v>
      </c>
    </row>
    <row r="23" spans="1:23" ht="19.2" customHeight="1" x14ac:dyDescent="0.3">
      <c r="A23" s="26" t="s">
        <v>48</v>
      </c>
      <c r="B23" s="27"/>
      <c r="C23" s="28">
        <v>1</v>
      </c>
      <c r="D23" s="27"/>
      <c r="E23" s="28">
        <v>22</v>
      </c>
      <c r="F23" s="28">
        <v>12</v>
      </c>
      <c r="G23" s="27"/>
      <c r="H23" s="27"/>
      <c r="I23" s="27"/>
      <c r="J23" s="27"/>
      <c r="K23" s="27"/>
      <c r="L23" s="28">
        <v>10</v>
      </c>
      <c r="M23" s="28">
        <v>36</v>
      </c>
      <c r="N23" s="28">
        <v>1</v>
      </c>
      <c r="O23" s="28">
        <v>1</v>
      </c>
      <c r="P23" s="27"/>
      <c r="Q23" s="27"/>
      <c r="R23" s="28">
        <v>81</v>
      </c>
      <c r="S23" s="29">
        <v>12827060.199999999</v>
      </c>
      <c r="T23" s="28">
        <v>83</v>
      </c>
      <c r="U23" s="29">
        <v>13336260.199999999</v>
      </c>
      <c r="V23" s="14">
        <f t="shared" si="0"/>
        <v>0.97590361445783136</v>
      </c>
      <c r="W23" s="14">
        <f t="shared" si="1"/>
        <v>0.96181838143799858</v>
      </c>
    </row>
    <row r="24" spans="1:23" ht="19.8" customHeight="1" x14ac:dyDescent="0.3">
      <c r="A24" s="26" t="s">
        <v>49</v>
      </c>
      <c r="B24" s="27"/>
      <c r="C24" s="27"/>
      <c r="D24" s="27"/>
      <c r="E24" s="28">
        <v>17</v>
      </c>
      <c r="F24" s="27"/>
      <c r="G24" s="27"/>
      <c r="H24" s="27"/>
      <c r="I24" s="27"/>
      <c r="J24" s="27"/>
      <c r="K24" s="27"/>
      <c r="L24" s="28">
        <v>12</v>
      </c>
      <c r="M24" s="28">
        <v>37</v>
      </c>
      <c r="N24" s="27"/>
      <c r="O24" s="27"/>
      <c r="P24" s="27"/>
      <c r="Q24" s="27"/>
      <c r="R24" s="28">
        <v>66</v>
      </c>
      <c r="S24" s="29">
        <v>9512284.2400000002</v>
      </c>
      <c r="T24" s="28">
        <v>66</v>
      </c>
      <c r="U24" s="29">
        <v>9512284.2400000002</v>
      </c>
      <c r="V24" s="14">
        <f t="shared" si="0"/>
        <v>1</v>
      </c>
      <c r="W24" s="14">
        <f t="shared" si="1"/>
        <v>1</v>
      </c>
    </row>
    <row r="25" spans="1:23" ht="18.600000000000001" customHeight="1" x14ac:dyDescent="0.3">
      <c r="A25" s="26" t="s">
        <v>50</v>
      </c>
      <c r="B25" s="27"/>
      <c r="C25" s="28">
        <v>3</v>
      </c>
      <c r="D25" s="27"/>
      <c r="E25" s="28">
        <v>11</v>
      </c>
      <c r="F25" s="27"/>
      <c r="G25" s="27"/>
      <c r="H25" s="27"/>
      <c r="I25" s="28">
        <v>4</v>
      </c>
      <c r="J25" s="27"/>
      <c r="K25" s="27"/>
      <c r="L25" s="28">
        <v>1</v>
      </c>
      <c r="M25" s="28">
        <v>25</v>
      </c>
      <c r="N25" s="28">
        <v>1</v>
      </c>
      <c r="O25" s="27"/>
      <c r="P25" s="27"/>
      <c r="Q25" s="27"/>
      <c r="R25" s="28">
        <v>40</v>
      </c>
      <c r="S25" s="29">
        <v>8237443.0899999999</v>
      </c>
      <c r="T25" s="28">
        <v>45</v>
      </c>
      <c r="U25" s="29">
        <v>11697400.15</v>
      </c>
      <c r="V25" s="14">
        <f t="shared" si="0"/>
        <v>0.88888888888888884</v>
      </c>
      <c r="W25" s="14">
        <f t="shared" si="1"/>
        <v>0.70421144736166008</v>
      </c>
    </row>
    <row r="26" spans="1:23" ht="19.8" customHeight="1" x14ac:dyDescent="0.3">
      <c r="A26" s="26" t="s">
        <v>51</v>
      </c>
      <c r="B26" s="27"/>
      <c r="C26" s="28">
        <v>10</v>
      </c>
      <c r="D26" s="27"/>
      <c r="E26" s="28">
        <v>25</v>
      </c>
      <c r="F26" s="28">
        <v>1</v>
      </c>
      <c r="G26" s="27"/>
      <c r="H26" s="27"/>
      <c r="I26" s="27"/>
      <c r="J26" s="27"/>
      <c r="K26" s="27"/>
      <c r="L26" s="28">
        <v>9</v>
      </c>
      <c r="M26" s="28">
        <v>32</v>
      </c>
      <c r="N26" s="28">
        <v>3</v>
      </c>
      <c r="O26" s="27"/>
      <c r="P26" s="27"/>
      <c r="Q26" s="28">
        <v>1</v>
      </c>
      <c r="R26" s="28">
        <v>77</v>
      </c>
      <c r="S26" s="29">
        <v>15042539.08</v>
      </c>
      <c r="T26" s="28">
        <v>81</v>
      </c>
      <c r="U26" s="29">
        <v>16198052.42</v>
      </c>
      <c r="V26" s="14">
        <f t="shared" si="0"/>
        <v>0.95061728395061729</v>
      </c>
      <c r="W26" s="14">
        <f t="shared" si="1"/>
        <v>0.92866343989767142</v>
      </c>
    </row>
    <row r="27" spans="1:23" ht="18.600000000000001" customHeight="1" x14ac:dyDescent="0.3">
      <c r="A27" s="26" t="s">
        <v>52</v>
      </c>
      <c r="B27" s="27"/>
      <c r="C27" s="28">
        <v>1</v>
      </c>
      <c r="D27" s="27"/>
      <c r="E27" s="28">
        <v>48</v>
      </c>
      <c r="F27" s="28">
        <v>17</v>
      </c>
      <c r="G27" s="27"/>
      <c r="H27" s="27"/>
      <c r="I27" s="27"/>
      <c r="J27" s="27"/>
      <c r="K27" s="27"/>
      <c r="L27" s="28">
        <v>8</v>
      </c>
      <c r="M27" s="28">
        <v>83</v>
      </c>
      <c r="N27" s="27"/>
      <c r="O27" s="27"/>
      <c r="P27" s="27"/>
      <c r="Q27" s="27"/>
      <c r="R27" s="28">
        <v>157</v>
      </c>
      <c r="S27" s="29">
        <v>27732278.050000001</v>
      </c>
      <c r="T27" s="28">
        <v>157</v>
      </c>
      <c r="U27" s="29">
        <v>27732278.050000001</v>
      </c>
      <c r="V27" s="14">
        <f t="shared" si="0"/>
        <v>1</v>
      </c>
      <c r="W27" s="14">
        <f t="shared" si="1"/>
        <v>1</v>
      </c>
    </row>
    <row r="28" spans="1:23" ht="18" customHeight="1" x14ac:dyDescent="0.3">
      <c r="A28" s="26" t="s">
        <v>53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8">
        <v>2</v>
      </c>
      <c r="N28" s="27"/>
      <c r="O28" s="27"/>
      <c r="P28" s="27"/>
      <c r="Q28" s="27"/>
      <c r="R28" s="28">
        <v>2</v>
      </c>
      <c r="S28" s="29">
        <v>290800</v>
      </c>
      <c r="T28" s="28">
        <v>2</v>
      </c>
      <c r="U28" s="29">
        <v>290800</v>
      </c>
      <c r="V28" s="14">
        <f t="shared" si="0"/>
        <v>1</v>
      </c>
      <c r="W28" s="14">
        <f t="shared" si="1"/>
        <v>1</v>
      </c>
    </row>
    <row r="29" spans="1:23" ht="18" customHeight="1" x14ac:dyDescent="0.3">
      <c r="A29" s="26" t="s">
        <v>54</v>
      </c>
      <c r="B29" s="27"/>
      <c r="C29" s="28">
        <v>5</v>
      </c>
      <c r="D29" s="27"/>
      <c r="E29" s="28">
        <v>101</v>
      </c>
      <c r="F29" s="28">
        <v>1</v>
      </c>
      <c r="G29" s="28">
        <v>1</v>
      </c>
      <c r="H29" s="27"/>
      <c r="I29" s="28">
        <v>1</v>
      </c>
      <c r="J29" s="28">
        <v>4</v>
      </c>
      <c r="K29" s="27"/>
      <c r="L29" s="28">
        <v>9</v>
      </c>
      <c r="M29" s="28">
        <v>57</v>
      </c>
      <c r="N29" s="28">
        <v>1</v>
      </c>
      <c r="O29" s="27"/>
      <c r="P29" s="27"/>
      <c r="Q29" s="27"/>
      <c r="R29" s="28">
        <v>177</v>
      </c>
      <c r="S29" s="29">
        <v>21778524.329999998</v>
      </c>
      <c r="T29" s="28">
        <v>180</v>
      </c>
      <c r="U29" s="29">
        <v>22607305.149999999</v>
      </c>
      <c r="V29" s="14">
        <f t="shared" si="0"/>
        <v>0.98333333333333328</v>
      </c>
      <c r="W29" s="14">
        <f t="shared" si="1"/>
        <v>0.9633401321165429</v>
      </c>
    </row>
    <row r="30" spans="1:23" ht="20.399999999999999" customHeight="1" x14ac:dyDescent="0.3">
      <c r="A30" s="26" t="s">
        <v>55</v>
      </c>
      <c r="B30" s="27"/>
      <c r="C30" s="27"/>
      <c r="D30" s="27"/>
      <c r="E30" s="28">
        <v>24</v>
      </c>
      <c r="F30" s="28">
        <v>13</v>
      </c>
      <c r="G30" s="27"/>
      <c r="H30" s="27"/>
      <c r="I30" s="28">
        <v>5</v>
      </c>
      <c r="J30" s="27"/>
      <c r="K30" s="27"/>
      <c r="L30" s="28">
        <v>1</v>
      </c>
      <c r="M30" s="28">
        <v>19</v>
      </c>
      <c r="N30" s="27"/>
      <c r="O30" s="27"/>
      <c r="P30" s="27"/>
      <c r="Q30" s="27"/>
      <c r="R30" s="28">
        <v>57</v>
      </c>
      <c r="S30" s="29">
        <v>7267758.0800000001</v>
      </c>
      <c r="T30" s="28">
        <v>62</v>
      </c>
      <c r="U30" s="29">
        <v>8553939.5500000007</v>
      </c>
      <c r="V30" s="14">
        <f t="shared" si="0"/>
        <v>0.91935483870967738</v>
      </c>
      <c r="W30" s="14">
        <f t="shared" si="1"/>
        <v>0.84963870010047005</v>
      </c>
    </row>
    <row r="31" spans="1:23" ht="18.600000000000001" customHeight="1" x14ac:dyDescent="0.3">
      <c r="A31" s="26" t="s">
        <v>56</v>
      </c>
      <c r="B31" s="27"/>
      <c r="C31" s="27"/>
      <c r="D31" s="27"/>
      <c r="E31" s="28">
        <v>2</v>
      </c>
      <c r="F31" s="28">
        <v>3</v>
      </c>
      <c r="G31" s="27"/>
      <c r="H31" s="27"/>
      <c r="I31" s="27"/>
      <c r="J31" s="27"/>
      <c r="K31" s="27"/>
      <c r="L31" s="28">
        <v>2</v>
      </c>
      <c r="M31" s="28">
        <v>6</v>
      </c>
      <c r="N31" s="27"/>
      <c r="O31" s="27"/>
      <c r="P31" s="27"/>
      <c r="Q31" s="27"/>
      <c r="R31" s="28">
        <v>13</v>
      </c>
      <c r="S31" s="29">
        <v>2912877.86</v>
      </c>
      <c r="T31" s="28">
        <v>13</v>
      </c>
      <c r="U31" s="29">
        <v>2912877.86</v>
      </c>
      <c r="V31" s="14">
        <f t="shared" si="0"/>
        <v>1</v>
      </c>
      <c r="W31" s="14">
        <f t="shared" si="1"/>
        <v>1</v>
      </c>
    </row>
    <row r="32" spans="1:23" ht="19.8" customHeight="1" x14ac:dyDescent="0.3">
      <c r="A32" s="26" t="s">
        <v>57</v>
      </c>
      <c r="B32" s="28">
        <v>1</v>
      </c>
      <c r="C32" s="28">
        <v>9</v>
      </c>
      <c r="D32" s="27"/>
      <c r="E32" s="28">
        <v>25</v>
      </c>
      <c r="F32" s="28">
        <v>11</v>
      </c>
      <c r="G32" s="27"/>
      <c r="H32" s="27"/>
      <c r="I32" s="28">
        <v>1</v>
      </c>
      <c r="J32" s="27"/>
      <c r="K32" s="28">
        <v>2</v>
      </c>
      <c r="L32" s="28">
        <v>6</v>
      </c>
      <c r="M32" s="28">
        <v>36</v>
      </c>
      <c r="N32" s="27"/>
      <c r="O32" s="27"/>
      <c r="P32" s="27"/>
      <c r="Q32" s="27"/>
      <c r="R32" s="28">
        <v>87</v>
      </c>
      <c r="S32" s="29">
        <v>14884912.449999999</v>
      </c>
      <c r="T32" s="28">
        <v>91</v>
      </c>
      <c r="U32" s="29">
        <v>16750022.279999999</v>
      </c>
      <c r="V32" s="14">
        <f t="shared" si="0"/>
        <v>0.95604395604395609</v>
      </c>
      <c r="W32" s="14">
        <f t="shared" si="1"/>
        <v>0.88865030751469543</v>
      </c>
    </row>
    <row r="33" spans="1:23" ht="21" customHeight="1" x14ac:dyDescent="0.3">
      <c r="A33" s="26" t="s">
        <v>58</v>
      </c>
      <c r="B33" s="27"/>
      <c r="C33" s="28">
        <v>8</v>
      </c>
      <c r="D33" s="27"/>
      <c r="E33" s="28">
        <v>31</v>
      </c>
      <c r="F33" s="28">
        <v>1</v>
      </c>
      <c r="G33" s="27"/>
      <c r="H33" s="28">
        <v>1</v>
      </c>
      <c r="I33" s="27"/>
      <c r="J33" s="27"/>
      <c r="K33" s="27"/>
      <c r="L33" s="28">
        <v>1</v>
      </c>
      <c r="M33" s="28">
        <v>35</v>
      </c>
      <c r="N33" s="27"/>
      <c r="O33" s="27"/>
      <c r="P33" s="27"/>
      <c r="Q33" s="27"/>
      <c r="R33" s="28">
        <v>76</v>
      </c>
      <c r="S33" s="29">
        <v>10922486.18</v>
      </c>
      <c r="T33" s="28">
        <v>77</v>
      </c>
      <c r="U33" s="29">
        <v>11007486.18</v>
      </c>
      <c r="V33" s="14">
        <f t="shared" si="0"/>
        <v>0.98701298701298701</v>
      </c>
      <c r="W33" s="14">
        <f t="shared" si="1"/>
        <v>0.99227798258294064</v>
      </c>
    </row>
    <row r="34" spans="1:23" ht="19.2" customHeight="1" x14ac:dyDescent="0.3">
      <c r="A34" s="26" t="s">
        <v>59</v>
      </c>
      <c r="B34" s="27"/>
      <c r="C34" s="28">
        <v>1</v>
      </c>
      <c r="D34" s="27"/>
      <c r="E34" s="28">
        <v>1</v>
      </c>
      <c r="F34" s="28">
        <v>3</v>
      </c>
      <c r="G34" s="27"/>
      <c r="H34" s="27"/>
      <c r="I34" s="28">
        <v>1</v>
      </c>
      <c r="J34" s="28">
        <v>5</v>
      </c>
      <c r="K34" s="27"/>
      <c r="L34" s="28">
        <v>7</v>
      </c>
      <c r="M34" s="28">
        <v>25</v>
      </c>
      <c r="N34" s="27"/>
      <c r="O34" s="27"/>
      <c r="P34" s="27"/>
      <c r="Q34" s="27"/>
      <c r="R34" s="28">
        <v>42</v>
      </c>
      <c r="S34" s="29">
        <v>9575815.6699999999</v>
      </c>
      <c r="T34" s="28">
        <v>43</v>
      </c>
      <c r="U34" s="29">
        <v>9860358.9000000004</v>
      </c>
      <c r="V34" s="14">
        <f t="shared" si="0"/>
        <v>0.97674418604651159</v>
      </c>
      <c r="W34" s="14">
        <f t="shared" si="1"/>
        <v>0.97114271063703361</v>
      </c>
    </row>
    <row r="35" spans="1:23" ht="19.8" customHeight="1" x14ac:dyDescent="0.3">
      <c r="A35" s="26" t="s">
        <v>60</v>
      </c>
      <c r="B35" s="27"/>
      <c r="C35" s="27"/>
      <c r="D35" s="27"/>
      <c r="E35" s="28">
        <v>1</v>
      </c>
      <c r="F35" s="27"/>
      <c r="G35" s="27"/>
      <c r="H35" s="27"/>
      <c r="I35" s="28">
        <v>1</v>
      </c>
      <c r="J35" s="28">
        <v>1</v>
      </c>
      <c r="K35" s="27"/>
      <c r="L35" s="28">
        <v>7</v>
      </c>
      <c r="M35" s="28">
        <v>25</v>
      </c>
      <c r="N35" s="28">
        <v>3</v>
      </c>
      <c r="O35" s="27"/>
      <c r="P35" s="27"/>
      <c r="Q35" s="27"/>
      <c r="R35" s="28">
        <v>34</v>
      </c>
      <c r="S35" s="29">
        <v>9143799.1600000001</v>
      </c>
      <c r="T35" s="28">
        <v>38</v>
      </c>
      <c r="U35" s="29">
        <v>10264205.07</v>
      </c>
      <c r="V35" s="14">
        <f t="shared" si="0"/>
        <v>0.89473684210526316</v>
      </c>
      <c r="W35" s="14">
        <f t="shared" si="1"/>
        <v>0.89084338218507553</v>
      </c>
    </row>
    <row r="36" spans="1:23" ht="17.399999999999999" customHeight="1" x14ac:dyDescent="0.3">
      <c r="A36" s="26" t="s">
        <v>61</v>
      </c>
      <c r="B36" s="27"/>
      <c r="C36" s="27"/>
      <c r="D36" s="27"/>
      <c r="E36" s="28">
        <v>9</v>
      </c>
      <c r="F36" s="28">
        <v>9</v>
      </c>
      <c r="G36" s="27"/>
      <c r="H36" s="27"/>
      <c r="I36" s="28">
        <v>3</v>
      </c>
      <c r="J36" s="27"/>
      <c r="K36" s="27"/>
      <c r="L36" s="28">
        <v>4</v>
      </c>
      <c r="M36" s="28">
        <v>17</v>
      </c>
      <c r="N36" s="28">
        <v>1</v>
      </c>
      <c r="O36" s="27"/>
      <c r="P36" s="27"/>
      <c r="Q36" s="27"/>
      <c r="R36" s="28">
        <v>39</v>
      </c>
      <c r="S36" s="29">
        <v>3446402.73</v>
      </c>
      <c r="T36" s="28">
        <v>43</v>
      </c>
      <c r="U36" s="29">
        <v>5048557.87</v>
      </c>
      <c r="V36" s="14">
        <f t="shared" si="0"/>
        <v>0.90697674418604646</v>
      </c>
      <c r="W36" s="14">
        <f t="shared" si="1"/>
        <v>0.68265093096773788</v>
      </c>
    </row>
    <row r="37" spans="1:23" ht="18.600000000000001" customHeight="1" x14ac:dyDescent="0.3">
      <c r="A37" s="26" t="s">
        <v>62</v>
      </c>
      <c r="B37" s="27"/>
      <c r="C37" s="27"/>
      <c r="D37" s="27"/>
      <c r="E37" s="28">
        <v>1</v>
      </c>
      <c r="F37" s="27"/>
      <c r="G37" s="27"/>
      <c r="H37" s="27"/>
      <c r="I37" s="27"/>
      <c r="J37" s="27"/>
      <c r="K37" s="27"/>
      <c r="L37" s="28">
        <v>21</v>
      </c>
      <c r="M37" s="28">
        <v>31</v>
      </c>
      <c r="N37" s="28">
        <v>1</v>
      </c>
      <c r="O37" s="27"/>
      <c r="P37" s="27"/>
      <c r="Q37" s="27"/>
      <c r="R37" s="28">
        <v>53</v>
      </c>
      <c r="S37" s="29">
        <v>7618001.9800000004</v>
      </c>
      <c r="T37" s="28">
        <v>54</v>
      </c>
      <c r="U37" s="29">
        <v>7972775.21</v>
      </c>
      <c r="V37" s="14">
        <f t="shared" si="0"/>
        <v>0.98148148148148151</v>
      </c>
      <c r="W37" s="14">
        <f t="shared" si="1"/>
        <v>0.95550191487212399</v>
      </c>
    </row>
    <row r="38" spans="1:23" ht="18.600000000000001" customHeight="1" x14ac:dyDescent="0.3">
      <c r="A38" s="26" t="s">
        <v>63</v>
      </c>
      <c r="B38" s="27"/>
      <c r="C38" s="28">
        <v>1</v>
      </c>
      <c r="D38" s="27"/>
      <c r="E38" s="28">
        <v>22</v>
      </c>
      <c r="F38" s="28">
        <v>11</v>
      </c>
      <c r="G38" s="27"/>
      <c r="H38" s="27"/>
      <c r="I38" s="27"/>
      <c r="J38" s="28">
        <v>1</v>
      </c>
      <c r="K38" s="27"/>
      <c r="L38" s="28">
        <v>3</v>
      </c>
      <c r="M38" s="28">
        <v>37</v>
      </c>
      <c r="N38" s="27"/>
      <c r="O38" s="27"/>
      <c r="P38" s="28">
        <v>2</v>
      </c>
      <c r="Q38" s="27"/>
      <c r="R38" s="28">
        <v>75</v>
      </c>
      <c r="S38" s="29">
        <v>11982878.02</v>
      </c>
      <c r="T38" s="28">
        <v>77</v>
      </c>
      <c r="U38" s="29">
        <v>12397628.02</v>
      </c>
      <c r="V38" s="14">
        <f t="shared" si="0"/>
        <v>0.97402597402597402</v>
      </c>
      <c r="W38" s="14">
        <f t="shared" si="1"/>
        <v>0.96654601998616829</v>
      </c>
    </row>
    <row r="39" spans="1:23" ht="16.8" customHeight="1" x14ac:dyDescent="0.3">
      <c r="A39" s="26" t="s">
        <v>64</v>
      </c>
      <c r="B39" s="27"/>
      <c r="C39" s="27"/>
      <c r="D39" s="27"/>
      <c r="E39" s="28">
        <v>12</v>
      </c>
      <c r="F39" s="27"/>
      <c r="G39" s="27"/>
      <c r="H39" s="27"/>
      <c r="I39" s="28">
        <v>3</v>
      </c>
      <c r="J39" s="27"/>
      <c r="K39" s="27"/>
      <c r="L39" s="28">
        <v>1</v>
      </c>
      <c r="M39" s="28">
        <v>2</v>
      </c>
      <c r="N39" s="28">
        <v>8</v>
      </c>
      <c r="O39" s="28">
        <v>2</v>
      </c>
      <c r="P39" s="27"/>
      <c r="Q39" s="27"/>
      <c r="R39" s="28">
        <v>15</v>
      </c>
      <c r="S39" s="29">
        <v>2481124.0699999998</v>
      </c>
      <c r="T39" s="28">
        <v>28</v>
      </c>
      <c r="U39" s="29">
        <v>7672785.0700000003</v>
      </c>
      <c r="V39" s="14">
        <f t="shared" si="0"/>
        <v>0.5357142857142857</v>
      </c>
      <c r="W39" s="14">
        <f t="shared" si="1"/>
        <v>0.32336681496540337</v>
      </c>
    </row>
    <row r="40" spans="1:23" ht="19.2" customHeight="1" x14ac:dyDescent="0.3">
      <c r="A40" s="26" t="s">
        <v>65</v>
      </c>
      <c r="B40" s="27"/>
      <c r="C40" s="28">
        <v>3</v>
      </c>
      <c r="D40" s="27"/>
      <c r="E40" s="28">
        <v>11</v>
      </c>
      <c r="F40" s="27"/>
      <c r="G40" s="27"/>
      <c r="H40" s="27"/>
      <c r="I40" s="28">
        <v>6</v>
      </c>
      <c r="J40" s="27"/>
      <c r="K40" s="27"/>
      <c r="L40" s="28">
        <v>27</v>
      </c>
      <c r="M40" s="28">
        <v>14</v>
      </c>
      <c r="N40" s="27"/>
      <c r="O40" s="27"/>
      <c r="P40" s="27"/>
      <c r="Q40" s="27"/>
      <c r="R40" s="28">
        <v>55</v>
      </c>
      <c r="S40" s="29">
        <v>10039921.17</v>
      </c>
      <c r="T40" s="28">
        <v>61</v>
      </c>
      <c r="U40" s="29">
        <v>12208003.33</v>
      </c>
      <c r="V40" s="14">
        <f t="shared" si="0"/>
        <v>0.90163934426229508</v>
      </c>
      <c r="W40" s="14">
        <f t="shared" si="1"/>
        <v>0.82240485185057688</v>
      </c>
    </row>
    <row r="41" spans="1:23" ht="18.600000000000001" customHeight="1" x14ac:dyDescent="0.3">
      <c r="A41" s="26" t="s">
        <v>66</v>
      </c>
      <c r="B41" s="27"/>
      <c r="C41" s="28">
        <v>1</v>
      </c>
      <c r="D41" s="27"/>
      <c r="E41" s="28">
        <v>16</v>
      </c>
      <c r="F41" s="27"/>
      <c r="G41" s="27"/>
      <c r="H41" s="27"/>
      <c r="I41" s="27"/>
      <c r="J41" s="27"/>
      <c r="K41" s="28">
        <v>1</v>
      </c>
      <c r="L41" s="28">
        <v>11</v>
      </c>
      <c r="M41" s="28">
        <v>34</v>
      </c>
      <c r="N41" s="28">
        <v>1</v>
      </c>
      <c r="O41" s="27"/>
      <c r="P41" s="27"/>
      <c r="Q41" s="27"/>
      <c r="R41" s="28">
        <v>62</v>
      </c>
      <c r="S41" s="29">
        <v>11448523.859999999</v>
      </c>
      <c r="T41" s="28">
        <v>64</v>
      </c>
      <c r="U41" s="29">
        <v>11741182.91</v>
      </c>
      <c r="V41" s="14">
        <f t="shared" si="0"/>
        <v>0.96875</v>
      </c>
      <c r="W41" s="14">
        <f t="shared" si="1"/>
        <v>0.97507414267852499</v>
      </c>
    </row>
    <row r="42" spans="1:23" ht="19.2" customHeight="1" x14ac:dyDescent="0.3">
      <c r="A42" s="26" t="s">
        <v>67</v>
      </c>
      <c r="B42" s="27"/>
      <c r="C42" s="27"/>
      <c r="D42" s="27"/>
      <c r="E42" s="28">
        <v>4</v>
      </c>
      <c r="F42" s="27"/>
      <c r="G42" s="27"/>
      <c r="H42" s="27"/>
      <c r="I42" s="27"/>
      <c r="J42" s="27"/>
      <c r="K42" s="27"/>
      <c r="L42" s="28">
        <v>6</v>
      </c>
      <c r="M42" s="28">
        <v>11</v>
      </c>
      <c r="N42" s="27"/>
      <c r="O42" s="28">
        <v>2</v>
      </c>
      <c r="P42" s="27"/>
      <c r="Q42" s="27"/>
      <c r="R42" s="28">
        <v>21</v>
      </c>
      <c r="S42" s="29">
        <v>4887344.7</v>
      </c>
      <c r="T42" s="28">
        <v>23</v>
      </c>
      <c r="U42" s="29">
        <v>5655633.0599999996</v>
      </c>
      <c r="V42" s="14">
        <f t="shared" si="0"/>
        <v>0.91304347826086951</v>
      </c>
      <c r="W42" s="14">
        <f t="shared" si="1"/>
        <v>0.86415519680125796</v>
      </c>
    </row>
    <row r="43" spans="1:23" ht="18" customHeight="1" x14ac:dyDescent="0.3">
      <c r="A43" s="26" t="s">
        <v>68</v>
      </c>
      <c r="B43" s="27"/>
      <c r="C43" s="28">
        <v>3</v>
      </c>
      <c r="D43" s="28">
        <v>1</v>
      </c>
      <c r="E43" s="28">
        <v>27</v>
      </c>
      <c r="F43" s="28">
        <v>7</v>
      </c>
      <c r="G43" s="27"/>
      <c r="H43" s="27"/>
      <c r="I43" s="28">
        <v>7</v>
      </c>
      <c r="J43" s="28">
        <v>1</v>
      </c>
      <c r="K43" s="27"/>
      <c r="L43" s="28">
        <v>13</v>
      </c>
      <c r="M43" s="28">
        <v>15</v>
      </c>
      <c r="N43" s="27"/>
      <c r="O43" s="28">
        <v>1</v>
      </c>
      <c r="P43" s="27"/>
      <c r="Q43" s="27"/>
      <c r="R43" s="28">
        <v>66</v>
      </c>
      <c r="S43" s="29">
        <v>6715756.5899999999</v>
      </c>
      <c r="T43" s="28">
        <v>75</v>
      </c>
      <c r="U43" s="29">
        <v>42910548.899999999</v>
      </c>
      <c r="V43" s="14">
        <f t="shared" si="0"/>
        <v>0.88</v>
      </c>
      <c r="W43" s="14">
        <f t="shared" si="1"/>
        <v>0.15650595860823399</v>
      </c>
    </row>
    <row r="44" spans="1:23" ht="28.8" x14ac:dyDescent="0.3">
      <c r="A44" s="26" t="s">
        <v>70</v>
      </c>
      <c r="B44" s="28">
        <v>1</v>
      </c>
      <c r="C44" s="28">
        <v>10</v>
      </c>
      <c r="D44" s="28">
        <v>1</v>
      </c>
      <c r="E44" s="28">
        <v>10</v>
      </c>
      <c r="F44" s="28">
        <v>3</v>
      </c>
      <c r="G44" s="27"/>
      <c r="H44" s="27"/>
      <c r="I44" s="28">
        <v>9</v>
      </c>
      <c r="J44" s="27"/>
      <c r="K44" s="27"/>
      <c r="L44" s="28">
        <v>38</v>
      </c>
      <c r="M44" s="28">
        <v>22</v>
      </c>
      <c r="N44" s="27"/>
      <c r="O44" s="28">
        <v>1</v>
      </c>
      <c r="P44" s="27"/>
      <c r="Q44" s="27"/>
      <c r="R44" s="28">
        <v>83</v>
      </c>
      <c r="S44" s="29">
        <v>16736333.810000001</v>
      </c>
      <c r="T44" s="28">
        <v>95</v>
      </c>
      <c r="U44" s="29">
        <v>30629257.879999999</v>
      </c>
      <c r="V44" s="14">
        <f t="shared" si="0"/>
        <v>0.87368421052631584</v>
      </c>
      <c r="W44" s="14">
        <f t="shared" si="1"/>
        <v>0.54641656273782369</v>
      </c>
    </row>
    <row r="45" spans="1:23" ht="14.4" x14ac:dyDescent="0.3">
      <c r="A45" s="31" t="s">
        <v>72</v>
      </c>
      <c r="B45" s="19">
        <f>SUM(B2:B44)</f>
        <v>2</v>
      </c>
      <c r="C45" s="19">
        <f t="shared" ref="C45:U45" si="2">SUM(C2:C44)</f>
        <v>82</v>
      </c>
      <c r="D45" s="19">
        <f t="shared" si="2"/>
        <v>15</v>
      </c>
      <c r="E45" s="19">
        <f t="shared" si="2"/>
        <v>483</v>
      </c>
      <c r="F45" s="19">
        <f t="shared" si="2"/>
        <v>131</v>
      </c>
      <c r="G45" s="19">
        <f t="shared" si="2"/>
        <v>1</v>
      </c>
      <c r="H45" s="19">
        <f t="shared" si="2"/>
        <v>1</v>
      </c>
      <c r="I45" s="19">
        <f t="shared" si="2"/>
        <v>112</v>
      </c>
      <c r="J45" s="19">
        <f t="shared" si="2"/>
        <v>13</v>
      </c>
      <c r="K45" s="19">
        <f t="shared" si="2"/>
        <v>7</v>
      </c>
      <c r="L45" s="19">
        <f t="shared" si="2"/>
        <v>260</v>
      </c>
      <c r="M45" s="19">
        <f t="shared" si="2"/>
        <v>1102</v>
      </c>
      <c r="N45" s="19">
        <f t="shared" si="2"/>
        <v>24</v>
      </c>
      <c r="O45" s="19">
        <f t="shared" si="2"/>
        <v>34</v>
      </c>
      <c r="P45" s="19">
        <f t="shared" si="2"/>
        <v>3</v>
      </c>
      <c r="Q45" s="19">
        <f t="shared" si="2"/>
        <v>2</v>
      </c>
      <c r="R45" s="19">
        <f t="shared" si="2"/>
        <v>2071</v>
      </c>
      <c r="S45" s="32">
        <f t="shared" si="2"/>
        <v>412302994.07000017</v>
      </c>
      <c r="T45" s="19">
        <f t="shared" si="2"/>
        <v>2272</v>
      </c>
      <c r="U45" s="32">
        <f t="shared" si="2"/>
        <v>897887316.08999968</v>
      </c>
      <c r="V45" s="21">
        <f t="shared" si="0"/>
        <v>0.91153169014084512</v>
      </c>
      <c r="W45" s="21">
        <f t="shared" si="1"/>
        <v>0.45919235819639642</v>
      </c>
    </row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</sheetData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&amp;C&amp;"-,Grassetto"&amp;12COMUNE DI ROMA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29"/>
  <sheetViews>
    <sheetView topLeftCell="R48" workbookViewId="0">
      <selection activeCell="V59" sqref="T59:V59"/>
    </sheetView>
  </sheetViews>
  <sheetFormatPr defaultColWidth="9.109375" defaultRowHeight="14.4" x14ac:dyDescent="0.3"/>
  <cols>
    <col min="1" max="1" width="32.77734375" style="7" customWidth="1"/>
    <col min="2" max="19" width="9.33203125" style="7" bestFit="1" customWidth="1"/>
    <col min="20" max="20" width="19.6640625" style="7" customWidth="1"/>
    <col min="21" max="21" width="12.33203125" style="7" customWidth="1"/>
    <col min="22" max="22" width="19.6640625" style="7" customWidth="1"/>
    <col min="23" max="23" width="15.6640625" style="7" bestFit="1" customWidth="1"/>
    <col min="24" max="26" width="9.109375" style="7"/>
    <col min="27" max="27" width="15.44140625" style="7" customWidth="1"/>
    <col min="28" max="28" width="9.109375" style="7"/>
    <col min="29" max="29" width="13.44140625" style="7" customWidth="1"/>
    <col min="30" max="16384" width="9.109375" style="7"/>
  </cols>
  <sheetData>
    <row r="1" spans="1:57" s="6" customFormat="1" ht="163.19999999999999" x14ac:dyDescent="0.3">
      <c r="A1" s="33" t="s">
        <v>77</v>
      </c>
      <c r="B1" s="33" t="s">
        <v>78</v>
      </c>
      <c r="C1" s="33" t="s">
        <v>85</v>
      </c>
      <c r="D1" s="33" t="s">
        <v>79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6</v>
      </c>
      <c r="J1" s="33" t="s">
        <v>80</v>
      </c>
      <c r="K1" s="33" t="s">
        <v>7</v>
      </c>
      <c r="L1" s="33" t="s">
        <v>81</v>
      </c>
      <c r="M1" s="33" t="s">
        <v>8</v>
      </c>
      <c r="N1" s="33" t="s">
        <v>9</v>
      </c>
      <c r="O1" s="33" t="s">
        <v>82</v>
      </c>
      <c r="P1" s="33" t="s">
        <v>10</v>
      </c>
      <c r="Q1" s="33" t="s">
        <v>86</v>
      </c>
      <c r="R1" s="33" t="s">
        <v>11</v>
      </c>
      <c r="S1" s="8" t="s">
        <v>12</v>
      </c>
      <c r="T1" s="8" t="s">
        <v>13</v>
      </c>
      <c r="U1" s="8" t="s">
        <v>75</v>
      </c>
      <c r="V1" s="8" t="s">
        <v>76</v>
      </c>
      <c r="W1" s="9" t="s">
        <v>73</v>
      </c>
      <c r="X1" s="9" t="s">
        <v>74</v>
      </c>
      <c r="Y1" s="53"/>
      <c r="Z1" s="53"/>
      <c r="AA1" s="53"/>
      <c r="AB1" s="53"/>
      <c r="AC1" s="53"/>
      <c r="AD1" s="53"/>
      <c r="AE1" s="53"/>
      <c r="AF1" s="53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0"/>
    </row>
    <row r="2" spans="1:57" ht="18" customHeight="1" x14ac:dyDescent="0.3">
      <c r="A2" s="34" t="s">
        <v>14</v>
      </c>
      <c r="B2" s="35"/>
      <c r="C2" s="35"/>
      <c r="D2" s="35"/>
      <c r="E2" s="35"/>
      <c r="F2" s="36">
        <v>2</v>
      </c>
      <c r="G2" s="36">
        <v>1</v>
      </c>
      <c r="H2" s="35"/>
      <c r="I2" s="36">
        <v>5</v>
      </c>
      <c r="J2" s="35"/>
      <c r="K2" s="36">
        <v>2</v>
      </c>
      <c r="L2" s="36">
        <v>53</v>
      </c>
      <c r="M2" s="36">
        <v>38</v>
      </c>
      <c r="N2" s="35"/>
      <c r="O2" s="35"/>
      <c r="P2" s="35"/>
      <c r="Q2" s="35"/>
      <c r="R2" s="35"/>
      <c r="S2" s="36">
        <v>94</v>
      </c>
      <c r="T2" s="37">
        <v>15773777.68</v>
      </c>
      <c r="U2" s="36">
        <v>101</v>
      </c>
      <c r="V2" s="37">
        <v>34145966.079999998</v>
      </c>
      <c r="W2" s="14">
        <f>S2/U2</f>
        <v>0.93069306930693074</v>
      </c>
      <c r="X2" s="14">
        <f>T2/V2</f>
        <v>0.46195142474645134</v>
      </c>
      <c r="Y2" s="49"/>
      <c r="Z2" s="49"/>
      <c r="AA2" s="49"/>
      <c r="AB2" s="49"/>
      <c r="AC2" s="49"/>
      <c r="AD2" s="49"/>
      <c r="AE2" s="49"/>
      <c r="AF2" s="49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1"/>
    </row>
    <row r="3" spans="1:57" ht="19.2" customHeight="1" x14ac:dyDescent="0.3">
      <c r="A3" s="34" t="s">
        <v>15</v>
      </c>
      <c r="B3" s="35"/>
      <c r="C3" s="35"/>
      <c r="D3" s="35"/>
      <c r="E3" s="35"/>
      <c r="F3" s="36">
        <v>5</v>
      </c>
      <c r="G3" s="36">
        <v>3</v>
      </c>
      <c r="H3" s="35"/>
      <c r="I3" s="36">
        <v>3</v>
      </c>
      <c r="J3" s="35"/>
      <c r="K3" s="35"/>
      <c r="L3" s="36">
        <v>1</v>
      </c>
      <c r="M3" s="36">
        <v>9</v>
      </c>
      <c r="N3" s="35"/>
      <c r="O3" s="35"/>
      <c r="P3" s="35"/>
      <c r="Q3" s="35"/>
      <c r="R3" s="35"/>
      <c r="S3" s="36">
        <v>18</v>
      </c>
      <c r="T3" s="37">
        <v>2228122.54</v>
      </c>
      <c r="U3" s="36">
        <v>21</v>
      </c>
      <c r="V3" s="37">
        <v>3118122.54</v>
      </c>
      <c r="W3" s="14">
        <f t="shared" ref="W3:W59" si="0">S3/U3</f>
        <v>0.8571428571428571</v>
      </c>
      <c r="X3" s="14">
        <f t="shared" ref="X3:X59" si="1">T3/V3</f>
        <v>0.71457183334430463</v>
      </c>
      <c r="Y3" s="49"/>
      <c r="Z3" s="49"/>
      <c r="AA3" s="49"/>
      <c r="AB3" s="49"/>
      <c r="AC3" s="49"/>
      <c r="AD3" s="49"/>
      <c r="AE3" s="49"/>
      <c r="AF3" s="49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1"/>
    </row>
    <row r="4" spans="1:57" ht="16.8" customHeight="1" x14ac:dyDescent="0.3">
      <c r="A4" s="34" t="s">
        <v>16</v>
      </c>
      <c r="B4" s="36">
        <v>13</v>
      </c>
      <c r="C4" s="35"/>
      <c r="D4" s="36">
        <v>77</v>
      </c>
      <c r="E4" s="36">
        <v>69</v>
      </c>
      <c r="F4" s="36">
        <v>54</v>
      </c>
      <c r="G4" s="36">
        <v>132</v>
      </c>
      <c r="H4" s="36">
        <v>1</v>
      </c>
      <c r="I4" s="36">
        <v>1</v>
      </c>
      <c r="J4" s="36">
        <v>3</v>
      </c>
      <c r="K4" s="36">
        <v>1</v>
      </c>
      <c r="L4" s="36">
        <v>95</v>
      </c>
      <c r="M4" s="36">
        <v>176</v>
      </c>
      <c r="N4" s="36">
        <v>14</v>
      </c>
      <c r="O4" s="36">
        <v>1</v>
      </c>
      <c r="P4" s="35"/>
      <c r="Q4" s="35"/>
      <c r="R4" s="36">
        <v>1</v>
      </c>
      <c r="S4" s="36">
        <v>537</v>
      </c>
      <c r="T4" s="37">
        <v>59204172.219999999</v>
      </c>
      <c r="U4" s="36">
        <v>638</v>
      </c>
      <c r="V4" s="37">
        <v>112094838.58</v>
      </c>
      <c r="W4" s="14">
        <f t="shared" si="0"/>
        <v>0.84169278996865204</v>
      </c>
      <c r="X4" s="14">
        <f t="shared" si="1"/>
        <v>0.52816144766332918</v>
      </c>
      <c r="Y4" s="49"/>
      <c r="Z4" s="49"/>
      <c r="AA4" s="49"/>
      <c r="AB4" s="49"/>
      <c r="AC4" s="49"/>
      <c r="AD4" s="49"/>
      <c r="AE4" s="49"/>
      <c r="AF4" s="49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1"/>
    </row>
    <row r="5" spans="1:57" ht="19.8" customHeight="1" x14ac:dyDescent="0.3">
      <c r="A5" s="34" t="s">
        <v>17</v>
      </c>
      <c r="B5" s="35"/>
      <c r="C5" s="35"/>
      <c r="D5" s="36">
        <v>1</v>
      </c>
      <c r="E5" s="35"/>
      <c r="F5" s="36">
        <v>5</v>
      </c>
      <c r="G5" s="35"/>
      <c r="H5" s="35"/>
      <c r="I5" s="36">
        <v>11</v>
      </c>
      <c r="J5" s="35"/>
      <c r="K5" s="35"/>
      <c r="L5" s="36">
        <v>3</v>
      </c>
      <c r="M5" s="36">
        <v>1</v>
      </c>
      <c r="N5" s="35"/>
      <c r="O5" s="35"/>
      <c r="P5" s="35"/>
      <c r="Q5" s="35"/>
      <c r="R5" s="35"/>
      <c r="S5" s="36">
        <v>10</v>
      </c>
      <c r="T5" s="37">
        <v>939605.24</v>
      </c>
      <c r="U5" s="36">
        <v>21</v>
      </c>
      <c r="V5" s="37">
        <v>392989014.74000001</v>
      </c>
      <c r="W5" s="14">
        <f t="shared" si="0"/>
        <v>0.47619047619047616</v>
      </c>
      <c r="X5" s="14">
        <f t="shared" si="1"/>
        <v>2.3909198597361282E-3</v>
      </c>
      <c r="Y5" s="49"/>
      <c r="Z5" s="49"/>
      <c r="AA5" s="49"/>
      <c r="AB5" s="49"/>
      <c r="AC5" s="49"/>
      <c r="AD5" s="49"/>
      <c r="AE5" s="49"/>
      <c r="AF5" s="49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1"/>
    </row>
    <row r="6" spans="1:57" ht="16.8" customHeight="1" x14ac:dyDescent="0.3">
      <c r="A6" s="34" t="s">
        <v>18</v>
      </c>
      <c r="B6" s="35"/>
      <c r="C6" s="35"/>
      <c r="D6" s="35"/>
      <c r="E6" s="35"/>
      <c r="F6" s="36">
        <v>3</v>
      </c>
      <c r="G6" s="36">
        <v>4</v>
      </c>
      <c r="H6" s="35"/>
      <c r="I6" s="36">
        <v>3</v>
      </c>
      <c r="J6" s="36">
        <v>3</v>
      </c>
      <c r="K6" s="35"/>
      <c r="L6" s="35"/>
      <c r="M6" s="36">
        <v>11</v>
      </c>
      <c r="N6" s="35"/>
      <c r="O6" s="35"/>
      <c r="P6" s="35"/>
      <c r="Q6" s="35"/>
      <c r="R6" s="35"/>
      <c r="S6" s="36">
        <v>21</v>
      </c>
      <c r="T6" s="37">
        <v>53894165.420000002</v>
      </c>
      <c r="U6" s="36">
        <v>24</v>
      </c>
      <c r="V6" s="37">
        <v>1299820165.4200001</v>
      </c>
      <c r="W6" s="14">
        <f t="shared" si="0"/>
        <v>0.875</v>
      </c>
      <c r="X6" s="14">
        <f t="shared" si="1"/>
        <v>4.1462786048242009E-2</v>
      </c>
      <c r="Y6" s="49"/>
      <c r="Z6" s="49"/>
      <c r="AA6" s="49"/>
      <c r="AB6" s="49"/>
      <c r="AC6" s="49"/>
      <c r="AD6" s="49"/>
      <c r="AE6" s="49"/>
      <c r="AF6" s="49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1"/>
    </row>
    <row r="7" spans="1:57" ht="18.600000000000001" customHeight="1" x14ac:dyDescent="0.3">
      <c r="A7" s="34" t="s">
        <v>19</v>
      </c>
      <c r="B7" s="35"/>
      <c r="C7" s="35"/>
      <c r="D7" s="36">
        <v>1</v>
      </c>
      <c r="E7" s="35"/>
      <c r="F7" s="36">
        <v>62</v>
      </c>
      <c r="G7" s="36">
        <v>4</v>
      </c>
      <c r="H7" s="36">
        <v>1</v>
      </c>
      <c r="I7" s="35"/>
      <c r="J7" s="35"/>
      <c r="K7" s="35"/>
      <c r="L7" s="36">
        <v>1</v>
      </c>
      <c r="M7" s="36">
        <v>7</v>
      </c>
      <c r="N7" s="35"/>
      <c r="O7" s="35"/>
      <c r="P7" s="35"/>
      <c r="Q7" s="35"/>
      <c r="R7" s="35"/>
      <c r="S7" s="36">
        <v>75</v>
      </c>
      <c r="T7" s="37">
        <v>11934140.859999999</v>
      </c>
      <c r="U7" s="36">
        <v>76</v>
      </c>
      <c r="V7" s="37">
        <v>11936042.060000001</v>
      </c>
      <c r="W7" s="14">
        <f t="shared" si="0"/>
        <v>0.98684210526315785</v>
      </c>
      <c r="X7" s="14">
        <f t="shared" si="1"/>
        <v>0.99984071771945471</v>
      </c>
      <c r="Y7" s="49"/>
      <c r="Z7" s="49"/>
      <c r="AA7" s="49"/>
      <c r="AB7" s="49"/>
      <c r="AC7" s="49"/>
      <c r="AD7" s="49"/>
      <c r="AE7" s="49"/>
      <c r="AF7" s="49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1"/>
    </row>
    <row r="8" spans="1:57" ht="18.600000000000001" customHeight="1" x14ac:dyDescent="0.3">
      <c r="A8" s="34" t="s">
        <v>20</v>
      </c>
      <c r="B8" s="35"/>
      <c r="C8" s="35"/>
      <c r="D8" s="35"/>
      <c r="E8" s="35"/>
      <c r="F8" s="36">
        <v>1</v>
      </c>
      <c r="G8" s="35"/>
      <c r="H8" s="35"/>
      <c r="I8" s="35"/>
      <c r="J8" s="35"/>
      <c r="K8" s="35"/>
      <c r="L8" s="35"/>
      <c r="M8" s="35"/>
      <c r="N8" s="36">
        <v>1</v>
      </c>
      <c r="O8" s="35"/>
      <c r="P8" s="35"/>
      <c r="Q8" s="35"/>
      <c r="R8" s="35"/>
      <c r="S8" s="36">
        <v>1</v>
      </c>
      <c r="T8" s="37">
        <v>950</v>
      </c>
      <c r="U8" s="36">
        <v>2</v>
      </c>
      <c r="V8" s="37">
        <v>159848.13</v>
      </c>
      <c r="W8" s="14">
        <f t="shared" si="0"/>
        <v>0.5</v>
      </c>
      <c r="X8" s="14">
        <f t="shared" si="1"/>
        <v>5.9431411552953416E-3</v>
      </c>
      <c r="Y8" s="49"/>
      <c r="Z8" s="49"/>
      <c r="AA8" s="49"/>
      <c r="AB8" s="49"/>
      <c r="AC8" s="49"/>
      <c r="AD8" s="49"/>
      <c r="AE8" s="49"/>
      <c r="AF8" s="49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1"/>
    </row>
    <row r="9" spans="1:57" ht="20.399999999999999" customHeight="1" x14ac:dyDescent="0.3">
      <c r="A9" s="34" t="s">
        <v>21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6">
        <v>2</v>
      </c>
      <c r="M9" s="36">
        <v>1</v>
      </c>
      <c r="N9" s="35"/>
      <c r="O9" s="35"/>
      <c r="P9" s="35"/>
      <c r="Q9" s="35"/>
      <c r="R9" s="35"/>
      <c r="S9" s="36">
        <v>3</v>
      </c>
      <c r="T9" s="37">
        <v>169780</v>
      </c>
      <c r="U9" s="36">
        <v>3</v>
      </c>
      <c r="V9" s="37">
        <v>169780</v>
      </c>
      <c r="W9" s="14">
        <f t="shared" si="0"/>
        <v>1</v>
      </c>
      <c r="X9" s="14">
        <f t="shared" si="1"/>
        <v>1</v>
      </c>
      <c r="Y9" s="49"/>
      <c r="Z9" s="49"/>
      <c r="AA9" s="49"/>
      <c r="AB9" s="49"/>
      <c r="AC9" s="49"/>
      <c r="AD9" s="49"/>
      <c r="AE9" s="49"/>
      <c r="AF9" s="49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1"/>
    </row>
    <row r="10" spans="1:57" ht="18" customHeight="1" x14ac:dyDescent="0.3">
      <c r="A10" s="34" t="s">
        <v>22</v>
      </c>
      <c r="B10" s="35"/>
      <c r="C10" s="35"/>
      <c r="D10" s="35"/>
      <c r="E10" s="35"/>
      <c r="F10" s="35"/>
      <c r="G10" s="36">
        <v>2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6">
        <v>2</v>
      </c>
      <c r="T10" s="37">
        <v>27119.040000000001</v>
      </c>
      <c r="U10" s="36">
        <v>2</v>
      </c>
      <c r="V10" s="37">
        <v>27119.040000000001</v>
      </c>
      <c r="W10" s="14">
        <f t="shared" si="0"/>
        <v>1</v>
      </c>
      <c r="X10" s="14">
        <f t="shared" si="1"/>
        <v>1</v>
      </c>
      <c r="Y10" s="49"/>
      <c r="Z10" s="49"/>
      <c r="AA10" s="49"/>
      <c r="AB10" s="49"/>
      <c r="AC10" s="49"/>
      <c r="AD10" s="49"/>
      <c r="AE10" s="49"/>
      <c r="AF10" s="49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1"/>
    </row>
    <row r="11" spans="1:57" ht="16.8" customHeight="1" x14ac:dyDescent="0.3">
      <c r="A11" s="34" t="s">
        <v>23</v>
      </c>
      <c r="B11" s="36">
        <v>4</v>
      </c>
      <c r="C11" s="35"/>
      <c r="D11" s="36">
        <v>6</v>
      </c>
      <c r="E11" s="36">
        <v>1</v>
      </c>
      <c r="F11" s="36">
        <v>191</v>
      </c>
      <c r="G11" s="36">
        <v>8</v>
      </c>
      <c r="H11" s="35"/>
      <c r="I11" s="36">
        <v>1</v>
      </c>
      <c r="J11" s="35"/>
      <c r="K11" s="35"/>
      <c r="L11" s="36">
        <v>10</v>
      </c>
      <c r="M11" s="36">
        <v>2</v>
      </c>
      <c r="N11" s="36">
        <v>1</v>
      </c>
      <c r="O11" s="35"/>
      <c r="P11" s="35"/>
      <c r="Q11" s="35"/>
      <c r="R11" s="35"/>
      <c r="S11" s="36">
        <v>217</v>
      </c>
      <c r="T11" s="37">
        <v>3697334.66</v>
      </c>
      <c r="U11" s="36">
        <v>224</v>
      </c>
      <c r="V11" s="37">
        <v>4295408.8</v>
      </c>
      <c r="W11" s="14">
        <f t="shared" si="0"/>
        <v>0.96875</v>
      </c>
      <c r="X11" s="14">
        <f t="shared" si="1"/>
        <v>0.86076432585415397</v>
      </c>
      <c r="Y11" s="49"/>
      <c r="Z11" s="49"/>
      <c r="AA11" s="49"/>
      <c r="AB11" s="49"/>
      <c r="AC11" s="49"/>
      <c r="AD11" s="49"/>
      <c r="AE11" s="49"/>
      <c r="AF11" s="49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1"/>
    </row>
    <row r="12" spans="1:57" ht="20.399999999999999" customHeight="1" x14ac:dyDescent="0.3">
      <c r="A12" s="34" t="s">
        <v>24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6">
        <v>4</v>
      </c>
      <c r="M12" s="36">
        <v>1</v>
      </c>
      <c r="N12" s="35"/>
      <c r="O12" s="35"/>
      <c r="P12" s="35"/>
      <c r="Q12" s="35"/>
      <c r="R12" s="35"/>
      <c r="S12" s="36">
        <v>5</v>
      </c>
      <c r="T12" s="37">
        <v>60485.32</v>
      </c>
      <c r="U12" s="36">
        <v>5</v>
      </c>
      <c r="V12" s="37">
        <v>60485.32</v>
      </c>
      <c r="W12" s="14">
        <f t="shared" si="0"/>
        <v>1</v>
      </c>
      <c r="X12" s="14">
        <f t="shared" si="1"/>
        <v>1</v>
      </c>
      <c r="Y12" s="49"/>
      <c r="Z12" s="49"/>
      <c r="AA12" s="49"/>
      <c r="AB12" s="49"/>
      <c r="AC12" s="49"/>
      <c r="AD12" s="49"/>
      <c r="AE12" s="49"/>
      <c r="AF12" s="49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1"/>
    </row>
    <row r="13" spans="1:57" ht="21" customHeight="1" x14ac:dyDescent="0.3">
      <c r="A13" s="34" t="s">
        <v>25</v>
      </c>
      <c r="B13" s="36">
        <v>7</v>
      </c>
      <c r="C13" s="35"/>
      <c r="D13" s="36">
        <v>400</v>
      </c>
      <c r="E13" s="36">
        <v>3</v>
      </c>
      <c r="F13" s="36">
        <v>787</v>
      </c>
      <c r="G13" s="36">
        <v>30</v>
      </c>
      <c r="H13" s="35"/>
      <c r="I13" s="36">
        <v>14</v>
      </c>
      <c r="J13" s="36">
        <v>3</v>
      </c>
      <c r="K13" s="36">
        <v>6</v>
      </c>
      <c r="L13" s="36">
        <v>322</v>
      </c>
      <c r="M13" s="36">
        <v>659</v>
      </c>
      <c r="N13" s="36">
        <v>13</v>
      </c>
      <c r="O13" s="36">
        <v>5</v>
      </c>
      <c r="P13" s="36">
        <v>1</v>
      </c>
      <c r="Q13" s="36">
        <v>1</v>
      </c>
      <c r="R13" s="36">
        <v>2</v>
      </c>
      <c r="S13" s="36">
        <v>2201</v>
      </c>
      <c r="T13" s="37">
        <v>106885240.93000001</v>
      </c>
      <c r="U13" s="36">
        <v>2253</v>
      </c>
      <c r="V13" s="37">
        <v>120859291.43000001</v>
      </c>
      <c r="W13" s="14">
        <f t="shared" si="0"/>
        <v>0.97691966267199293</v>
      </c>
      <c r="X13" s="14">
        <f t="shared" si="1"/>
        <v>0.88437752418817073</v>
      </c>
      <c r="Y13" s="49"/>
      <c r="Z13" s="49"/>
      <c r="AA13" s="49"/>
      <c r="AB13" s="49"/>
      <c r="AC13" s="49"/>
      <c r="AD13" s="49"/>
      <c r="AE13" s="49"/>
      <c r="AF13" s="49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1"/>
    </row>
    <row r="14" spans="1:57" ht="18.600000000000001" customHeight="1" x14ac:dyDescent="0.3">
      <c r="A14" s="34" t="s">
        <v>26</v>
      </c>
      <c r="B14" s="36">
        <v>1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7"/>
      <c r="U14" s="36">
        <v>1</v>
      </c>
      <c r="V14" s="37">
        <v>550980.31000000006</v>
      </c>
      <c r="W14" s="14">
        <f t="shared" si="0"/>
        <v>0</v>
      </c>
      <c r="X14" s="14">
        <f t="shared" si="1"/>
        <v>0</v>
      </c>
      <c r="Y14" s="49"/>
      <c r="Z14" s="49"/>
      <c r="AA14" s="49"/>
      <c r="AB14" s="49"/>
      <c r="AC14" s="49"/>
      <c r="AD14" s="49"/>
      <c r="AE14" s="49"/>
      <c r="AF14" s="49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1"/>
    </row>
    <row r="15" spans="1:57" ht="21" customHeight="1" x14ac:dyDescent="0.3">
      <c r="A15" s="34" t="s">
        <v>27</v>
      </c>
      <c r="B15" s="35"/>
      <c r="C15" s="35"/>
      <c r="D15" s="35"/>
      <c r="E15" s="35"/>
      <c r="F15" s="36">
        <v>6</v>
      </c>
      <c r="G15" s="36">
        <v>1</v>
      </c>
      <c r="H15" s="35"/>
      <c r="I15" s="36">
        <v>1</v>
      </c>
      <c r="J15" s="35"/>
      <c r="K15" s="35"/>
      <c r="L15" s="35"/>
      <c r="M15" s="35"/>
      <c r="N15" s="35"/>
      <c r="O15" s="35"/>
      <c r="P15" s="35"/>
      <c r="Q15" s="35"/>
      <c r="R15" s="35"/>
      <c r="S15" s="36">
        <v>7</v>
      </c>
      <c r="T15" s="37">
        <v>1203316.3</v>
      </c>
      <c r="U15" s="36">
        <v>8</v>
      </c>
      <c r="V15" s="37">
        <v>1953316.3</v>
      </c>
      <c r="W15" s="14">
        <f t="shared" si="0"/>
        <v>0.875</v>
      </c>
      <c r="X15" s="14">
        <f t="shared" si="1"/>
        <v>0.61603760742691804</v>
      </c>
      <c r="Y15" s="49"/>
      <c r="Z15" s="49"/>
      <c r="AA15" s="49"/>
      <c r="AB15" s="49"/>
      <c r="AC15" s="49"/>
      <c r="AD15" s="49"/>
      <c r="AE15" s="49"/>
      <c r="AF15" s="49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1"/>
    </row>
    <row r="16" spans="1:57" ht="28.8" x14ac:dyDescent="0.3">
      <c r="A16" s="34" t="s">
        <v>28</v>
      </c>
      <c r="B16" s="35"/>
      <c r="C16" s="35"/>
      <c r="D16" s="36">
        <v>22</v>
      </c>
      <c r="E16" s="35"/>
      <c r="F16" s="36">
        <v>40</v>
      </c>
      <c r="G16" s="36">
        <v>7</v>
      </c>
      <c r="H16" s="35"/>
      <c r="I16" s="35"/>
      <c r="J16" s="35"/>
      <c r="K16" s="35"/>
      <c r="L16" s="36">
        <v>1</v>
      </c>
      <c r="M16" s="36">
        <v>2</v>
      </c>
      <c r="N16" s="35"/>
      <c r="O16" s="35"/>
      <c r="P16" s="35"/>
      <c r="Q16" s="35"/>
      <c r="R16" s="35"/>
      <c r="S16" s="36">
        <v>72</v>
      </c>
      <c r="T16" s="37">
        <v>1060788.8</v>
      </c>
      <c r="U16" s="36">
        <v>72</v>
      </c>
      <c r="V16" s="37">
        <v>1060788.8</v>
      </c>
      <c r="W16" s="14">
        <f t="shared" si="0"/>
        <v>1</v>
      </c>
      <c r="X16" s="14">
        <f t="shared" si="1"/>
        <v>1</v>
      </c>
      <c r="Y16" s="49"/>
      <c r="Z16" s="49"/>
      <c r="AA16" s="49"/>
      <c r="AB16" s="49"/>
      <c r="AC16" s="49"/>
      <c r="AD16" s="49"/>
      <c r="AE16" s="49"/>
      <c r="AF16" s="49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1"/>
    </row>
    <row r="17" spans="1:57" ht="28.8" x14ac:dyDescent="0.3">
      <c r="A17" s="34" t="s">
        <v>29</v>
      </c>
      <c r="B17" s="35"/>
      <c r="C17" s="35"/>
      <c r="D17" s="35"/>
      <c r="E17" s="35"/>
      <c r="F17" s="36">
        <v>1</v>
      </c>
      <c r="G17" s="35"/>
      <c r="H17" s="36">
        <v>1</v>
      </c>
      <c r="I17" s="35"/>
      <c r="J17" s="35"/>
      <c r="K17" s="36">
        <v>1</v>
      </c>
      <c r="L17" s="35"/>
      <c r="M17" s="35"/>
      <c r="N17" s="35"/>
      <c r="O17" s="35"/>
      <c r="P17" s="35"/>
      <c r="Q17" s="35"/>
      <c r="R17" s="35"/>
      <c r="S17" s="36">
        <v>1</v>
      </c>
      <c r="T17" s="37">
        <v>27283.07</v>
      </c>
      <c r="U17" s="36">
        <v>3</v>
      </c>
      <c r="V17" s="37">
        <v>80092.710000000006</v>
      </c>
      <c r="W17" s="14">
        <f t="shared" si="0"/>
        <v>0.33333333333333331</v>
      </c>
      <c r="X17" s="14">
        <f t="shared" si="1"/>
        <v>0.34064361163456697</v>
      </c>
      <c r="Y17" s="49"/>
      <c r="Z17" s="49"/>
      <c r="AA17" s="49"/>
      <c r="AB17" s="49"/>
      <c r="AC17" s="49"/>
      <c r="AD17" s="49"/>
      <c r="AE17" s="49"/>
      <c r="AF17" s="49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1"/>
    </row>
    <row r="18" spans="1:57" ht="28.8" x14ac:dyDescent="0.3">
      <c r="A18" s="34" t="s">
        <v>30</v>
      </c>
      <c r="B18" s="35"/>
      <c r="C18" s="35"/>
      <c r="D18" s="35"/>
      <c r="E18" s="36">
        <v>1</v>
      </c>
      <c r="F18" s="36">
        <v>3</v>
      </c>
      <c r="G18" s="35"/>
      <c r="H18" s="35"/>
      <c r="I18" s="35"/>
      <c r="J18" s="35"/>
      <c r="K18" s="35"/>
      <c r="L18" s="36">
        <v>1</v>
      </c>
      <c r="M18" s="36">
        <v>10</v>
      </c>
      <c r="N18" s="35"/>
      <c r="O18" s="36">
        <v>3</v>
      </c>
      <c r="P18" s="35"/>
      <c r="Q18" s="35"/>
      <c r="R18" s="35"/>
      <c r="S18" s="36">
        <v>14</v>
      </c>
      <c r="T18" s="37">
        <v>1366406.24</v>
      </c>
      <c r="U18" s="36">
        <v>18</v>
      </c>
      <c r="V18" s="37">
        <v>1789653.23</v>
      </c>
      <c r="W18" s="14">
        <f t="shared" si="0"/>
        <v>0.77777777777777779</v>
      </c>
      <c r="X18" s="14">
        <f t="shared" si="1"/>
        <v>0.76350335198735675</v>
      </c>
      <c r="Y18" s="49"/>
      <c r="Z18" s="49"/>
      <c r="AA18" s="49"/>
      <c r="AB18" s="49"/>
      <c r="AC18" s="49"/>
      <c r="AD18" s="49"/>
      <c r="AE18" s="49"/>
      <c r="AF18" s="49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1"/>
    </row>
    <row r="19" spans="1:57" ht="18.600000000000001" customHeight="1" x14ac:dyDescent="0.3">
      <c r="A19" s="34" t="s">
        <v>31</v>
      </c>
      <c r="B19" s="36">
        <v>1</v>
      </c>
      <c r="C19" s="35"/>
      <c r="D19" s="35"/>
      <c r="E19" s="35"/>
      <c r="F19" s="36">
        <v>3</v>
      </c>
      <c r="G19" s="36">
        <v>3</v>
      </c>
      <c r="H19" s="36">
        <v>1</v>
      </c>
      <c r="I19" s="36">
        <v>2</v>
      </c>
      <c r="J19" s="35"/>
      <c r="K19" s="35"/>
      <c r="L19" s="36">
        <v>2</v>
      </c>
      <c r="M19" s="36">
        <v>15</v>
      </c>
      <c r="N19" s="35"/>
      <c r="O19" s="35"/>
      <c r="P19" s="35"/>
      <c r="Q19" s="35"/>
      <c r="R19" s="35"/>
      <c r="S19" s="36">
        <v>23</v>
      </c>
      <c r="T19" s="37">
        <v>1247410</v>
      </c>
      <c r="U19" s="36">
        <v>27</v>
      </c>
      <c r="V19" s="37">
        <v>12990586.74</v>
      </c>
      <c r="W19" s="14">
        <f t="shared" si="0"/>
        <v>0.85185185185185186</v>
      </c>
      <c r="X19" s="14">
        <f t="shared" si="1"/>
        <v>9.6024146173400632E-2</v>
      </c>
      <c r="Y19" s="49"/>
      <c r="Z19" s="49"/>
      <c r="AA19" s="49"/>
      <c r="AB19" s="49"/>
      <c r="AC19" s="49"/>
      <c r="AD19" s="49"/>
      <c r="AE19" s="49"/>
      <c r="AF19" s="49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1"/>
    </row>
    <row r="20" spans="1:57" ht="19.2" customHeight="1" x14ac:dyDescent="0.3">
      <c r="A20" s="34" t="s">
        <v>32</v>
      </c>
      <c r="B20" s="35"/>
      <c r="C20" s="35"/>
      <c r="D20" s="35"/>
      <c r="E20" s="36">
        <v>1</v>
      </c>
      <c r="F20" s="35"/>
      <c r="G20" s="35"/>
      <c r="H20" s="35"/>
      <c r="I20" s="36">
        <v>6</v>
      </c>
      <c r="J20" s="36">
        <v>1</v>
      </c>
      <c r="K20" s="36">
        <v>6</v>
      </c>
      <c r="L20" s="36">
        <v>10</v>
      </c>
      <c r="M20" s="36">
        <v>34</v>
      </c>
      <c r="N20" s="35"/>
      <c r="O20" s="35"/>
      <c r="P20" s="35"/>
      <c r="Q20" s="35"/>
      <c r="R20" s="35"/>
      <c r="S20" s="36">
        <v>45</v>
      </c>
      <c r="T20" s="37">
        <v>5264114.46</v>
      </c>
      <c r="U20" s="36">
        <v>58</v>
      </c>
      <c r="V20" s="37">
        <v>9967603.1099999994</v>
      </c>
      <c r="W20" s="14">
        <f t="shared" si="0"/>
        <v>0.77586206896551724</v>
      </c>
      <c r="X20" s="14">
        <f t="shared" si="1"/>
        <v>0.52812239832450558</v>
      </c>
      <c r="Y20" s="49"/>
      <c r="Z20" s="49"/>
      <c r="AA20" s="49"/>
      <c r="AB20" s="49"/>
      <c r="AC20" s="49"/>
      <c r="AD20" s="49"/>
      <c r="AE20" s="49"/>
      <c r="AF20" s="49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1"/>
    </row>
    <row r="21" spans="1:57" ht="28.8" x14ac:dyDescent="0.3">
      <c r="A21" s="34" t="s">
        <v>33</v>
      </c>
      <c r="B21" s="35"/>
      <c r="C21" s="35"/>
      <c r="D21" s="35"/>
      <c r="E21" s="35"/>
      <c r="F21" s="36">
        <v>2</v>
      </c>
      <c r="G21" s="35"/>
      <c r="H21" s="35"/>
      <c r="I21" s="35"/>
      <c r="J21" s="35"/>
      <c r="K21" s="35"/>
      <c r="L21" s="35"/>
      <c r="M21" s="36">
        <v>2</v>
      </c>
      <c r="N21" s="35"/>
      <c r="O21" s="35"/>
      <c r="P21" s="35"/>
      <c r="Q21" s="35"/>
      <c r="R21" s="35"/>
      <c r="S21" s="36">
        <v>4</v>
      </c>
      <c r="T21" s="37">
        <v>351824</v>
      </c>
      <c r="U21" s="36">
        <v>4</v>
      </c>
      <c r="V21" s="37">
        <v>351824</v>
      </c>
      <c r="W21" s="14">
        <f t="shared" si="0"/>
        <v>1</v>
      </c>
      <c r="X21" s="14">
        <f t="shared" si="1"/>
        <v>1</v>
      </c>
      <c r="Y21" s="49"/>
      <c r="Z21" s="49"/>
      <c r="AA21" s="49"/>
      <c r="AB21" s="49"/>
      <c r="AC21" s="49"/>
      <c r="AD21" s="49"/>
      <c r="AE21" s="49"/>
      <c r="AF21" s="49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1"/>
    </row>
    <row r="22" spans="1:57" ht="19.8" customHeight="1" x14ac:dyDescent="0.3">
      <c r="A22" s="34" t="s">
        <v>34</v>
      </c>
      <c r="B22" s="35"/>
      <c r="C22" s="35"/>
      <c r="D22" s="35"/>
      <c r="E22" s="35"/>
      <c r="F22" s="36">
        <v>11</v>
      </c>
      <c r="G22" s="36">
        <v>1</v>
      </c>
      <c r="H22" s="35"/>
      <c r="I22" s="36">
        <v>1</v>
      </c>
      <c r="J22" s="35"/>
      <c r="K22" s="35"/>
      <c r="L22" s="35"/>
      <c r="M22" s="35"/>
      <c r="N22" s="35"/>
      <c r="O22" s="35"/>
      <c r="P22" s="35"/>
      <c r="Q22" s="35"/>
      <c r="R22" s="35"/>
      <c r="S22" s="36">
        <v>12</v>
      </c>
      <c r="T22" s="37">
        <v>218812.69</v>
      </c>
      <c r="U22" s="36">
        <v>13</v>
      </c>
      <c r="V22" s="37">
        <v>6776189.75</v>
      </c>
      <c r="W22" s="14">
        <f t="shared" si="0"/>
        <v>0.92307692307692313</v>
      </c>
      <c r="X22" s="14">
        <f t="shared" si="1"/>
        <v>3.229140535800374E-2</v>
      </c>
      <c r="Y22" s="49"/>
      <c r="Z22" s="49"/>
      <c r="AA22" s="49"/>
      <c r="AB22" s="49"/>
      <c r="AC22" s="49"/>
      <c r="AD22" s="49"/>
      <c r="AE22" s="49"/>
      <c r="AF22" s="49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1"/>
    </row>
    <row r="23" spans="1:57" ht="21.6" customHeight="1" x14ac:dyDescent="0.3">
      <c r="A23" s="34" t="s">
        <v>35</v>
      </c>
      <c r="B23" s="35"/>
      <c r="C23" s="35"/>
      <c r="D23" s="35"/>
      <c r="E23" s="35"/>
      <c r="F23" s="36">
        <v>55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>
        <v>55</v>
      </c>
      <c r="T23" s="37">
        <v>7265135</v>
      </c>
      <c r="U23" s="36">
        <v>55</v>
      </c>
      <c r="V23" s="37">
        <v>7265135</v>
      </c>
      <c r="W23" s="14">
        <f t="shared" si="0"/>
        <v>1</v>
      </c>
      <c r="X23" s="14">
        <f t="shared" si="1"/>
        <v>1</v>
      </c>
      <c r="Y23" s="49"/>
      <c r="Z23" s="49"/>
      <c r="AA23" s="49"/>
      <c r="AB23" s="49"/>
      <c r="AC23" s="49"/>
      <c r="AD23" s="49"/>
      <c r="AE23" s="49"/>
      <c r="AF23" s="49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1"/>
    </row>
    <row r="24" spans="1:57" ht="43.2" x14ac:dyDescent="0.3">
      <c r="A24" s="34" t="s">
        <v>36</v>
      </c>
      <c r="B24" s="35"/>
      <c r="C24" s="35"/>
      <c r="D24" s="35"/>
      <c r="E24" s="35"/>
      <c r="F24" s="36">
        <v>4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6">
        <v>4</v>
      </c>
      <c r="T24" s="37">
        <v>5997.96</v>
      </c>
      <c r="U24" s="36">
        <v>4</v>
      </c>
      <c r="V24" s="37">
        <v>5997.96</v>
      </c>
      <c r="W24" s="14">
        <f t="shared" si="0"/>
        <v>1</v>
      </c>
      <c r="X24" s="14">
        <f t="shared" si="1"/>
        <v>1</v>
      </c>
      <c r="Y24" s="49"/>
      <c r="Z24" s="49"/>
      <c r="AA24" s="49"/>
      <c r="AB24" s="49"/>
      <c r="AC24" s="49"/>
      <c r="AD24" s="49"/>
      <c r="AE24" s="49"/>
      <c r="AF24" s="49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1"/>
    </row>
    <row r="25" spans="1:57" ht="33" customHeight="1" x14ac:dyDescent="0.3">
      <c r="A25" s="34" t="s">
        <v>37</v>
      </c>
      <c r="B25" s="35"/>
      <c r="C25" s="35"/>
      <c r="D25" s="35"/>
      <c r="E25" s="35"/>
      <c r="F25" s="35"/>
      <c r="G25" s="35"/>
      <c r="H25" s="35"/>
      <c r="I25" s="36">
        <v>3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7"/>
      <c r="U25" s="36">
        <v>3</v>
      </c>
      <c r="V25" s="37">
        <v>1400785.13</v>
      </c>
      <c r="W25" s="14">
        <f t="shared" si="0"/>
        <v>0</v>
      </c>
      <c r="X25" s="14">
        <f t="shared" si="1"/>
        <v>0</v>
      </c>
      <c r="Y25" s="49"/>
      <c r="Z25" s="49"/>
      <c r="AA25" s="49"/>
      <c r="AB25" s="49"/>
      <c r="AC25" s="49"/>
      <c r="AD25" s="49"/>
      <c r="AE25" s="49"/>
      <c r="AF25" s="49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1"/>
    </row>
    <row r="26" spans="1:57" ht="28.8" x14ac:dyDescent="0.3">
      <c r="A26" s="34" t="s">
        <v>38</v>
      </c>
      <c r="B26" s="36">
        <v>4</v>
      </c>
      <c r="C26" s="35"/>
      <c r="D26" s="36">
        <v>326</v>
      </c>
      <c r="E26" s="36">
        <v>5</v>
      </c>
      <c r="F26" s="36">
        <v>51</v>
      </c>
      <c r="G26" s="36">
        <v>1</v>
      </c>
      <c r="H26" s="35"/>
      <c r="I26" s="36">
        <v>28</v>
      </c>
      <c r="J26" s="36">
        <v>59</v>
      </c>
      <c r="K26" s="36">
        <v>3</v>
      </c>
      <c r="L26" s="36">
        <v>216</v>
      </c>
      <c r="M26" s="36">
        <v>1143</v>
      </c>
      <c r="N26" s="36">
        <v>4</v>
      </c>
      <c r="O26" s="36">
        <v>18</v>
      </c>
      <c r="P26" s="36">
        <v>4</v>
      </c>
      <c r="Q26" s="35"/>
      <c r="R26" s="35"/>
      <c r="S26" s="36">
        <v>1796</v>
      </c>
      <c r="T26" s="37">
        <v>173873302.16</v>
      </c>
      <c r="U26" s="36">
        <v>1862</v>
      </c>
      <c r="V26" s="37">
        <v>195853539.86000001</v>
      </c>
      <c r="W26" s="14">
        <f t="shared" si="0"/>
        <v>0.96455424274973145</v>
      </c>
      <c r="X26" s="14">
        <f t="shared" si="1"/>
        <v>0.887772068272486</v>
      </c>
      <c r="Y26" s="49"/>
      <c r="Z26" s="49"/>
      <c r="AA26" s="49"/>
      <c r="AB26" s="49"/>
      <c r="AC26" s="49"/>
      <c r="AD26" s="49"/>
      <c r="AE26" s="49"/>
      <c r="AF26" s="49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1"/>
    </row>
    <row r="27" spans="1:57" ht="28.8" x14ac:dyDescent="0.3">
      <c r="A27" s="34" t="s">
        <v>39</v>
      </c>
      <c r="B27" s="35"/>
      <c r="C27" s="35"/>
      <c r="D27" s="35"/>
      <c r="E27" s="35"/>
      <c r="F27" s="36">
        <v>2</v>
      </c>
      <c r="G27" s="36">
        <v>2</v>
      </c>
      <c r="H27" s="35"/>
      <c r="I27" s="36">
        <v>11</v>
      </c>
      <c r="J27" s="36">
        <v>1</v>
      </c>
      <c r="K27" s="35"/>
      <c r="L27" s="36">
        <v>1</v>
      </c>
      <c r="M27" s="36">
        <v>2</v>
      </c>
      <c r="N27" s="35"/>
      <c r="O27" s="35"/>
      <c r="P27" s="35"/>
      <c r="Q27" s="35"/>
      <c r="R27" s="35"/>
      <c r="S27" s="36">
        <v>8</v>
      </c>
      <c r="T27" s="37">
        <v>3703931.86</v>
      </c>
      <c r="U27" s="36">
        <v>19</v>
      </c>
      <c r="V27" s="37">
        <v>43986077.289999999</v>
      </c>
      <c r="W27" s="14">
        <f t="shared" si="0"/>
        <v>0.42105263157894735</v>
      </c>
      <c r="X27" s="14">
        <f t="shared" si="1"/>
        <v>8.4206914737588318E-2</v>
      </c>
      <c r="Y27" s="49"/>
      <c r="Z27" s="49"/>
      <c r="AA27" s="49"/>
      <c r="AB27" s="49"/>
      <c r="AC27" s="49"/>
      <c r="AD27" s="49"/>
      <c r="AE27" s="49"/>
      <c r="AF27" s="49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1"/>
    </row>
    <row r="28" spans="1:57" ht="28.8" x14ac:dyDescent="0.3">
      <c r="A28" s="34" t="s">
        <v>40</v>
      </c>
      <c r="B28" s="35"/>
      <c r="C28" s="35"/>
      <c r="D28" s="35"/>
      <c r="E28" s="35"/>
      <c r="F28" s="36">
        <v>59</v>
      </c>
      <c r="G28" s="36">
        <v>3</v>
      </c>
      <c r="H28" s="35"/>
      <c r="I28" s="36">
        <v>3</v>
      </c>
      <c r="J28" s="35"/>
      <c r="K28" s="35"/>
      <c r="L28" s="35"/>
      <c r="M28" s="36">
        <v>4</v>
      </c>
      <c r="N28" s="35"/>
      <c r="O28" s="35"/>
      <c r="P28" s="35"/>
      <c r="Q28" s="35"/>
      <c r="R28" s="35"/>
      <c r="S28" s="36">
        <v>66</v>
      </c>
      <c r="T28" s="37">
        <v>25238967.289999999</v>
      </c>
      <c r="U28" s="36">
        <v>69</v>
      </c>
      <c r="V28" s="37">
        <v>30420387.289999999</v>
      </c>
      <c r="W28" s="14">
        <f t="shared" si="0"/>
        <v>0.95652173913043481</v>
      </c>
      <c r="X28" s="14">
        <f t="shared" si="1"/>
        <v>0.82967277994835809</v>
      </c>
      <c r="Y28" s="49"/>
      <c r="Z28" s="49"/>
      <c r="AA28" s="49"/>
      <c r="AB28" s="49"/>
      <c r="AC28" s="49"/>
      <c r="AD28" s="49"/>
      <c r="AE28" s="49"/>
      <c r="AF28" s="49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1"/>
    </row>
    <row r="29" spans="1:57" ht="28.8" x14ac:dyDescent="0.3">
      <c r="A29" s="34" t="s">
        <v>41</v>
      </c>
      <c r="B29" s="35"/>
      <c r="C29" s="35"/>
      <c r="D29" s="36">
        <v>1</v>
      </c>
      <c r="E29" s="36">
        <v>42</v>
      </c>
      <c r="F29" s="36">
        <v>7</v>
      </c>
      <c r="G29" s="36">
        <v>10</v>
      </c>
      <c r="H29" s="36">
        <v>1</v>
      </c>
      <c r="I29" s="36">
        <v>6</v>
      </c>
      <c r="J29" s="36">
        <v>1</v>
      </c>
      <c r="K29" s="36">
        <v>1</v>
      </c>
      <c r="L29" s="36">
        <v>7</v>
      </c>
      <c r="M29" s="36">
        <v>502</v>
      </c>
      <c r="N29" s="35"/>
      <c r="O29" s="36">
        <v>1</v>
      </c>
      <c r="P29" s="35"/>
      <c r="Q29" s="35"/>
      <c r="R29" s="35"/>
      <c r="S29" s="36">
        <v>528</v>
      </c>
      <c r="T29" s="37">
        <v>189712044.75999999</v>
      </c>
      <c r="U29" s="36">
        <v>579</v>
      </c>
      <c r="V29" s="37">
        <v>284761345.44</v>
      </c>
      <c r="W29" s="14">
        <f t="shared" si="0"/>
        <v>0.91191709844559588</v>
      </c>
      <c r="X29" s="14">
        <f t="shared" si="1"/>
        <v>0.66621417477454936</v>
      </c>
      <c r="Y29" s="49"/>
      <c r="Z29" s="49"/>
      <c r="AA29" s="49"/>
      <c r="AB29" s="49"/>
      <c r="AC29" s="49"/>
      <c r="AD29" s="49"/>
      <c r="AE29" s="49"/>
      <c r="AF29" s="49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1"/>
    </row>
    <row r="30" spans="1:57" x14ac:dyDescent="0.3">
      <c r="A30" s="34" t="s">
        <v>42</v>
      </c>
      <c r="B30" s="35"/>
      <c r="C30" s="35"/>
      <c r="D30" s="36">
        <v>1</v>
      </c>
      <c r="E30" s="35"/>
      <c r="F30" s="35"/>
      <c r="G30" s="35"/>
      <c r="H30" s="35"/>
      <c r="I30" s="35"/>
      <c r="J30" s="35"/>
      <c r="K30" s="35"/>
      <c r="L30" s="35"/>
      <c r="M30" s="35"/>
      <c r="N30" s="36">
        <v>2</v>
      </c>
      <c r="O30" s="36">
        <v>1</v>
      </c>
      <c r="P30" s="35"/>
      <c r="Q30" s="35"/>
      <c r="R30" s="35"/>
      <c r="S30" s="36">
        <v>1</v>
      </c>
      <c r="T30" s="37">
        <v>5000</v>
      </c>
      <c r="U30" s="36">
        <v>4</v>
      </c>
      <c r="V30" s="37">
        <v>43421206.609999999</v>
      </c>
      <c r="W30" s="14">
        <f t="shared" si="0"/>
        <v>0.25</v>
      </c>
      <c r="X30" s="14">
        <f t="shared" si="1"/>
        <v>1.1515110680614963E-4</v>
      </c>
      <c r="Y30" s="49"/>
      <c r="Z30" s="49"/>
      <c r="AA30" s="49"/>
      <c r="AB30" s="49"/>
      <c r="AC30" s="49"/>
      <c r="AD30" s="49"/>
      <c r="AE30" s="49"/>
      <c r="AF30" s="49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1"/>
    </row>
    <row r="31" spans="1:57" x14ac:dyDescent="0.3">
      <c r="A31" s="34" t="s">
        <v>43</v>
      </c>
      <c r="B31" s="36">
        <v>1</v>
      </c>
      <c r="C31" s="36">
        <v>1</v>
      </c>
      <c r="D31" s="36">
        <v>6</v>
      </c>
      <c r="E31" s="36">
        <v>1</v>
      </c>
      <c r="F31" s="36">
        <v>471</v>
      </c>
      <c r="G31" s="35"/>
      <c r="H31" s="35"/>
      <c r="I31" s="36">
        <v>55</v>
      </c>
      <c r="J31" s="36">
        <v>3</v>
      </c>
      <c r="K31" s="35"/>
      <c r="L31" s="36">
        <v>41</v>
      </c>
      <c r="M31" s="36">
        <v>50</v>
      </c>
      <c r="N31" s="36">
        <v>37</v>
      </c>
      <c r="O31" s="36">
        <v>6</v>
      </c>
      <c r="P31" s="35"/>
      <c r="Q31" s="35"/>
      <c r="R31" s="35"/>
      <c r="S31" s="36">
        <v>571</v>
      </c>
      <c r="T31" s="37">
        <v>195240280.72</v>
      </c>
      <c r="U31" s="36">
        <v>672</v>
      </c>
      <c r="V31" s="37">
        <v>215522612.65000001</v>
      </c>
      <c r="W31" s="14">
        <f t="shared" si="0"/>
        <v>0.84970238095238093</v>
      </c>
      <c r="X31" s="14">
        <f t="shared" si="1"/>
        <v>0.90589232526176877</v>
      </c>
      <c r="Y31" s="49"/>
      <c r="Z31" s="49"/>
      <c r="AA31" s="49"/>
      <c r="AB31" s="49"/>
      <c r="AC31" s="49"/>
      <c r="AD31" s="49"/>
      <c r="AE31" s="49"/>
      <c r="AF31" s="49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1"/>
    </row>
    <row r="32" spans="1:57" x14ac:dyDescent="0.3">
      <c r="A32" s="34" t="s">
        <v>44</v>
      </c>
      <c r="B32" s="35"/>
      <c r="C32" s="35"/>
      <c r="D32" s="36">
        <v>59</v>
      </c>
      <c r="E32" s="35"/>
      <c r="F32" s="36">
        <v>72</v>
      </c>
      <c r="G32" s="35"/>
      <c r="H32" s="35"/>
      <c r="I32" s="36">
        <v>13</v>
      </c>
      <c r="J32" s="35"/>
      <c r="K32" s="35"/>
      <c r="L32" s="36">
        <v>2</v>
      </c>
      <c r="M32" s="36">
        <v>8</v>
      </c>
      <c r="N32" s="35"/>
      <c r="O32" s="35"/>
      <c r="P32" s="35"/>
      <c r="Q32" s="35"/>
      <c r="R32" s="35"/>
      <c r="S32" s="36">
        <v>141</v>
      </c>
      <c r="T32" s="37">
        <v>4421191.33</v>
      </c>
      <c r="U32" s="36">
        <v>154</v>
      </c>
      <c r="V32" s="37">
        <v>7375995.6699999999</v>
      </c>
      <c r="W32" s="14">
        <f t="shared" si="0"/>
        <v>0.91558441558441561</v>
      </c>
      <c r="X32" s="14">
        <f t="shared" si="1"/>
        <v>0.59940264715475355</v>
      </c>
      <c r="Y32" s="49"/>
      <c r="Z32" s="49"/>
      <c r="AA32" s="49"/>
      <c r="AB32" s="49"/>
      <c r="AC32" s="49"/>
      <c r="AD32" s="49"/>
      <c r="AE32" s="49"/>
      <c r="AF32" s="49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1"/>
    </row>
    <row r="33" spans="1:57" ht="28.8" x14ac:dyDescent="0.3">
      <c r="A33" s="34" t="s">
        <v>45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6">
        <v>1</v>
      </c>
      <c r="M33" s="35"/>
      <c r="N33" s="35"/>
      <c r="O33" s="35"/>
      <c r="P33" s="35"/>
      <c r="Q33" s="35"/>
      <c r="R33" s="35"/>
      <c r="S33" s="36">
        <v>1</v>
      </c>
      <c r="T33" s="37">
        <v>67800</v>
      </c>
      <c r="U33" s="36">
        <v>1</v>
      </c>
      <c r="V33" s="37">
        <v>67800</v>
      </c>
      <c r="W33" s="14">
        <f t="shared" si="0"/>
        <v>1</v>
      </c>
      <c r="X33" s="14">
        <f t="shared" si="1"/>
        <v>1</v>
      </c>
      <c r="Y33" s="49"/>
      <c r="Z33" s="49"/>
      <c r="AA33" s="49"/>
      <c r="AB33" s="49"/>
      <c r="AC33" s="49"/>
      <c r="AD33" s="49"/>
      <c r="AE33" s="49"/>
      <c r="AF33" s="49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1"/>
    </row>
    <row r="34" spans="1:57" ht="28.8" x14ac:dyDescent="0.3">
      <c r="A34" s="34" t="s">
        <v>46</v>
      </c>
      <c r="B34" s="35"/>
      <c r="C34" s="35"/>
      <c r="D34" s="36">
        <v>18</v>
      </c>
      <c r="E34" s="36">
        <v>1</v>
      </c>
      <c r="F34" s="36">
        <v>4</v>
      </c>
      <c r="G34" s="36">
        <v>1</v>
      </c>
      <c r="H34" s="35"/>
      <c r="I34" s="35"/>
      <c r="J34" s="35"/>
      <c r="K34" s="35"/>
      <c r="L34" s="36">
        <v>100</v>
      </c>
      <c r="M34" s="36">
        <v>1</v>
      </c>
      <c r="N34" s="35"/>
      <c r="O34" s="35"/>
      <c r="P34" s="35"/>
      <c r="Q34" s="35"/>
      <c r="R34" s="35"/>
      <c r="S34" s="36">
        <v>124</v>
      </c>
      <c r="T34" s="37">
        <v>9163616.3800000008</v>
      </c>
      <c r="U34" s="36">
        <v>125</v>
      </c>
      <c r="V34" s="37">
        <v>9184691.2300000004</v>
      </c>
      <c r="W34" s="14">
        <f t="shared" si="0"/>
        <v>0.99199999999999999</v>
      </c>
      <c r="X34" s="14">
        <f t="shared" si="1"/>
        <v>0.99770543728991534</v>
      </c>
      <c r="Y34" s="49"/>
      <c r="Z34" s="49"/>
      <c r="AA34" s="49"/>
      <c r="AB34" s="49"/>
      <c r="AC34" s="49"/>
      <c r="AD34" s="49"/>
      <c r="AE34" s="49"/>
      <c r="AF34" s="49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1"/>
    </row>
    <row r="35" spans="1:57" ht="19.8" customHeight="1" x14ac:dyDescent="0.3">
      <c r="A35" s="34" t="s">
        <v>47</v>
      </c>
      <c r="B35" s="36">
        <v>1</v>
      </c>
      <c r="C35" s="35"/>
      <c r="D35" s="36">
        <v>4</v>
      </c>
      <c r="E35" s="35"/>
      <c r="F35" s="36">
        <v>9</v>
      </c>
      <c r="G35" s="35"/>
      <c r="H35" s="35"/>
      <c r="I35" s="35"/>
      <c r="J35" s="35"/>
      <c r="K35" s="36">
        <v>1</v>
      </c>
      <c r="L35" s="36">
        <v>5</v>
      </c>
      <c r="M35" s="36">
        <v>15</v>
      </c>
      <c r="N35" s="36">
        <v>1</v>
      </c>
      <c r="O35" s="35"/>
      <c r="P35" s="35"/>
      <c r="Q35" s="35"/>
      <c r="R35" s="35"/>
      <c r="S35" s="36">
        <v>33</v>
      </c>
      <c r="T35" s="37">
        <v>2239374.5499999998</v>
      </c>
      <c r="U35" s="36">
        <v>36</v>
      </c>
      <c r="V35" s="37">
        <v>2505574.5499999998</v>
      </c>
      <c r="W35" s="14">
        <f t="shared" si="0"/>
        <v>0.91666666666666663</v>
      </c>
      <c r="X35" s="14">
        <f t="shared" si="1"/>
        <v>0.89375690298259136</v>
      </c>
      <c r="Y35" s="49"/>
      <c r="Z35" s="49"/>
      <c r="AA35" s="49"/>
      <c r="AB35" s="49"/>
      <c r="AC35" s="49"/>
      <c r="AD35" s="49"/>
      <c r="AE35" s="49"/>
      <c r="AF35" s="4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1"/>
    </row>
    <row r="36" spans="1:57" ht="17.399999999999999" customHeight="1" x14ac:dyDescent="0.3">
      <c r="A36" s="34" t="s">
        <v>48</v>
      </c>
      <c r="B36" s="36">
        <v>3</v>
      </c>
      <c r="C36" s="36">
        <v>2</v>
      </c>
      <c r="D36" s="36">
        <v>4</v>
      </c>
      <c r="E36" s="36">
        <v>3</v>
      </c>
      <c r="F36" s="36">
        <v>941</v>
      </c>
      <c r="G36" s="36">
        <v>5</v>
      </c>
      <c r="H36" s="36">
        <v>10</v>
      </c>
      <c r="I36" s="36">
        <v>6</v>
      </c>
      <c r="J36" s="36">
        <v>4</v>
      </c>
      <c r="K36" s="35"/>
      <c r="L36" s="36">
        <v>3</v>
      </c>
      <c r="M36" s="36">
        <v>3</v>
      </c>
      <c r="N36" s="36">
        <v>377</v>
      </c>
      <c r="O36" s="36">
        <v>3</v>
      </c>
      <c r="P36" s="35"/>
      <c r="Q36" s="36">
        <v>3</v>
      </c>
      <c r="R36" s="36">
        <v>4</v>
      </c>
      <c r="S36" s="36">
        <v>960</v>
      </c>
      <c r="T36" s="37">
        <v>23433256.710000001</v>
      </c>
      <c r="U36" s="36">
        <v>1371</v>
      </c>
      <c r="V36" s="37">
        <v>32358449.469999999</v>
      </c>
      <c r="W36" s="14">
        <f t="shared" si="0"/>
        <v>0.70021881838074396</v>
      </c>
      <c r="X36" s="14">
        <f t="shared" si="1"/>
        <v>0.72417736615363237</v>
      </c>
      <c r="Y36" s="49"/>
      <c r="Z36" s="49"/>
      <c r="AA36" s="49"/>
      <c r="AB36" s="49"/>
      <c r="AC36" s="49"/>
      <c r="AD36" s="49"/>
      <c r="AE36" s="49"/>
      <c r="AF36" s="49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1"/>
    </row>
    <row r="37" spans="1:57" ht="19.2" customHeight="1" x14ac:dyDescent="0.3">
      <c r="A37" s="34" t="s">
        <v>49</v>
      </c>
      <c r="B37" s="35"/>
      <c r="C37" s="35"/>
      <c r="D37" s="36">
        <v>2</v>
      </c>
      <c r="E37" s="36">
        <v>2</v>
      </c>
      <c r="F37" s="36">
        <v>21</v>
      </c>
      <c r="G37" s="36">
        <v>1</v>
      </c>
      <c r="H37" s="35"/>
      <c r="I37" s="36">
        <v>45</v>
      </c>
      <c r="J37" s="35"/>
      <c r="K37" s="35"/>
      <c r="L37" s="35"/>
      <c r="M37" s="36">
        <v>19</v>
      </c>
      <c r="N37" s="36">
        <v>18</v>
      </c>
      <c r="O37" s="36">
        <v>2</v>
      </c>
      <c r="P37" s="35"/>
      <c r="Q37" s="35"/>
      <c r="R37" s="35"/>
      <c r="S37" s="36">
        <v>43</v>
      </c>
      <c r="T37" s="37">
        <v>1643120.86</v>
      </c>
      <c r="U37" s="36">
        <v>110</v>
      </c>
      <c r="V37" s="37">
        <v>9481752.3499999996</v>
      </c>
      <c r="W37" s="14">
        <f t="shared" si="0"/>
        <v>0.39090909090909093</v>
      </c>
      <c r="X37" s="14">
        <f t="shared" si="1"/>
        <v>0.17329295254162594</v>
      </c>
      <c r="Y37" s="49"/>
      <c r="Z37" s="49"/>
      <c r="AA37" s="49"/>
      <c r="AB37" s="49"/>
      <c r="AC37" s="49"/>
      <c r="AD37" s="49"/>
      <c r="AE37" s="49"/>
      <c r="AF37" s="49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1"/>
    </row>
    <row r="38" spans="1:57" ht="18.600000000000001" customHeight="1" x14ac:dyDescent="0.3">
      <c r="A38" s="34" t="s">
        <v>50</v>
      </c>
      <c r="B38" s="35"/>
      <c r="C38" s="35"/>
      <c r="D38" s="36">
        <v>2</v>
      </c>
      <c r="E38" s="35"/>
      <c r="F38" s="35"/>
      <c r="G38" s="35"/>
      <c r="H38" s="35"/>
      <c r="I38" s="36">
        <v>2</v>
      </c>
      <c r="J38" s="36">
        <v>1</v>
      </c>
      <c r="K38" s="35"/>
      <c r="L38" s="36">
        <v>5</v>
      </c>
      <c r="M38" s="36">
        <v>28</v>
      </c>
      <c r="N38" s="36">
        <v>12</v>
      </c>
      <c r="O38" s="36">
        <v>3</v>
      </c>
      <c r="P38" s="35"/>
      <c r="Q38" s="35"/>
      <c r="R38" s="35"/>
      <c r="S38" s="36">
        <v>36</v>
      </c>
      <c r="T38" s="37">
        <v>12728490.26</v>
      </c>
      <c r="U38" s="36">
        <v>53</v>
      </c>
      <c r="V38" s="37">
        <v>16808177.670000002</v>
      </c>
      <c r="W38" s="14">
        <f t="shared" si="0"/>
        <v>0.67924528301886788</v>
      </c>
      <c r="X38" s="14">
        <f t="shared" si="1"/>
        <v>0.75727961174032488</v>
      </c>
      <c r="Y38" s="49"/>
      <c r="Z38" s="49"/>
      <c r="AA38" s="49"/>
      <c r="AB38" s="49"/>
      <c r="AC38" s="49"/>
      <c r="AD38" s="49"/>
      <c r="AE38" s="49"/>
      <c r="AF38" s="49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1"/>
    </row>
    <row r="39" spans="1:57" ht="18" customHeight="1" x14ac:dyDescent="0.3">
      <c r="A39" s="34" t="s">
        <v>51</v>
      </c>
      <c r="B39" s="35"/>
      <c r="C39" s="35"/>
      <c r="D39" s="35"/>
      <c r="E39" s="35"/>
      <c r="F39" s="36">
        <v>23</v>
      </c>
      <c r="G39" s="36">
        <v>15</v>
      </c>
      <c r="H39" s="35"/>
      <c r="I39" s="36">
        <v>3</v>
      </c>
      <c r="J39" s="35"/>
      <c r="K39" s="35"/>
      <c r="L39" s="35"/>
      <c r="M39" s="36">
        <v>1</v>
      </c>
      <c r="N39" s="35"/>
      <c r="O39" s="36">
        <v>2</v>
      </c>
      <c r="P39" s="35"/>
      <c r="Q39" s="35"/>
      <c r="R39" s="35"/>
      <c r="S39" s="36">
        <v>39</v>
      </c>
      <c r="T39" s="37">
        <v>902502.17</v>
      </c>
      <c r="U39" s="36">
        <v>44</v>
      </c>
      <c r="V39" s="37">
        <v>3019637.43</v>
      </c>
      <c r="W39" s="14">
        <f t="shared" si="0"/>
        <v>0.88636363636363635</v>
      </c>
      <c r="X39" s="14">
        <f t="shared" si="1"/>
        <v>0.29887766028916923</v>
      </c>
      <c r="Y39" s="49"/>
      <c r="Z39" s="49"/>
      <c r="AA39" s="49"/>
      <c r="AB39" s="49"/>
      <c r="AC39" s="49"/>
      <c r="AD39" s="49"/>
      <c r="AE39" s="49"/>
      <c r="AF39" s="49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1"/>
    </row>
    <row r="40" spans="1:57" ht="21" customHeight="1" x14ac:dyDescent="0.3">
      <c r="A40" s="34" t="s">
        <v>52</v>
      </c>
      <c r="B40" s="36">
        <v>1</v>
      </c>
      <c r="C40" s="35"/>
      <c r="D40" s="36">
        <v>217</v>
      </c>
      <c r="E40" s="36">
        <v>6</v>
      </c>
      <c r="F40" s="36">
        <v>46</v>
      </c>
      <c r="G40" s="36">
        <v>1</v>
      </c>
      <c r="H40" s="35"/>
      <c r="I40" s="36">
        <v>24</v>
      </c>
      <c r="J40" s="36">
        <v>15</v>
      </c>
      <c r="K40" s="35"/>
      <c r="L40" s="36">
        <v>21</v>
      </c>
      <c r="M40" s="36">
        <v>10</v>
      </c>
      <c r="N40" s="36">
        <v>87</v>
      </c>
      <c r="O40" s="36">
        <v>161</v>
      </c>
      <c r="P40" s="35"/>
      <c r="Q40" s="36">
        <v>5</v>
      </c>
      <c r="R40" s="35"/>
      <c r="S40" s="36">
        <v>310</v>
      </c>
      <c r="T40" s="37">
        <v>8025356.29</v>
      </c>
      <c r="U40" s="36">
        <v>594</v>
      </c>
      <c r="V40" s="37">
        <v>26358926.899999999</v>
      </c>
      <c r="W40" s="14">
        <f t="shared" si="0"/>
        <v>0.52188552188552184</v>
      </c>
      <c r="X40" s="14">
        <f t="shared" si="1"/>
        <v>0.30446445412768303</v>
      </c>
      <c r="Y40" s="49"/>
      <c r="Z40" s="49"/>
      <c r="AA40" s="49"/>
      <c r="AB40" s="49"/>
      <c r="AC40" s="49"/>
      <c r="AD40" s="49"/>
      <c r="AE40" s="49"/>
      <c r="AF40" s="49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1"/>
    </row>
    <row r="41" spans="1:57" ht="17.399999999999999" customHeight="1" x14ac:dyDescent="0.3">
      <c r="A41" s="34" t="s">
        <v>54</v>
      </c>
      <c r="B41" s="35"/>
      <c r="C41" s="35"/>
      <c r="D41" s="36">
        <v>3</v>
      </c>
      <c r="E41" s="35"/>
      <c r="F41" s="36">
        <v>115</v>
      </c>
      <c r="G41" s="36">
        <v>1</v>
      </c>
      <c r="H41" s="35"/>
      <c r="I41" s="36">
        <v>11</v>
      </c>
      <c r="J41" s="35"/>
      <c r="K41" s="36">
        <v>3</v>
      </c>
      <c r="L41" s="35"/>
      <c r="M41" s="36">
        <v>4</v>
      </c>
      <c r="N41" s="36">
        <v>48</v>
      </c>
      <c r="O41" s="35"/>
      <c r="P41" s="35"/>
      <c r="Q41" s="35"/>
      <c r="R41" s="35"/>
      <c r="S41" s="36">
        <v>123</v>
      </c>
      <c r="T41" s="37">
        <v>7083897.2000000002</v>
      </c>
      <c r="U41" s="36">
        <v>185</v>
      </c>
      <c r="V41" s="37">
        <v>15920785.779999999</v>
      </c>
      <c r="W41" s="14">
        <f t="shared" si="0"/>
        <v>0.66486486486486485</v>
      </c>
      <c r="X41" s="14">
        <f t="shared" si="1"/>
        <v>0.44494645540039424</v>
      </c>
      <c r="Y41" s="49"/>
      <c r="Z41" s="49"/>
      <c r="AA41" s="49"/>
      <c r="AB41" s="49"/>
      <c r="AC41" s="49"/>
      <c r="AD41" s="49"/>
      <c r="AE41" s="49"/>
      <c r="AF41" s="49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1"/>
    </row>
    <row r="42" spans="1:57" ht="20.399999999999999" customHeight="1" x14ac:dyDescent="0.3">
      <c r="A42" s="34" t="s">
        <v>55</v>
      </c>
      <c r="B42" s="35"/>
      <c r="C42" s="35"/>
      <c r="D42" s="35"/>
      <c r="E42" s="35"/>
      <c r="F42" s="36">
        <v>84</v>
      </c>
      <c r="G42" s="36">
        <v>4</v>
      </c>
      <c r="H42" s="35"/>
      <c r="I42" s="36">
        <v>4</v>
      </c>
      <c r="J42" s="36">
        <v>3</v>
      </c>
      <c r="K42" s="36">
        <v>3</v>
      </c>
      <c r="L42" s="36">
        <v>37</v>
      </c>
      <c r="M42" s="36">
        <v>22</v>
      </c>
      <c r="N42" s="35"/>
      <c r="O42" s="35"/>
      <c r="P42" s="35"/>
      <c r="Q42" s="35"/>
      <c r="R42" s="35"/>
      <c r="S42" s="36">
        <v>150</v>
      </c>
      <c r="T42" s="37">
        <v>14069195.57</v>
      </c>
      <c r="U42" s="36">
        <v>157</v>
      </c>
      <c r="V42" s="37">
        <v>16004171.16</v>
      </c>
      <c r="W42" s="14">
        <f t="shared" si="0"/>
        <v>0.95541401273885351</v>
      </c>
      <c r="X42" s="14">
        <f t="shared" si="1"/>
        <v>0.87909554511412757</v>
      </c>
      <c r="Y42" s="49"/>
      <c r="Z42" s="49"/>
      <c r="AA42" s="49"/>
      <c r="AB42" s="49"/>
      <c r="AC42" s="49"/>
      <c r="AD42" s="49"/>
      <c r="AE42" s="49"/>
      <c r="AF42" s="49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1"/>
    </row>
    <row r="43" spans="1:57" ht="16.8" customHeight="1" x14ac:dyDescent="0.3">
      <c r="A43" s="34" t="s">
        <v>56</v>
      </c>
      <c r="B43" s="35"/>
      <c r="C43" s="35"/>
      <c r="D43" s="35"/>
      <c r="E43" s="36">
        <v>2</v>
      </c>
      <c r="F43" s="36">
        <v>7</v>
      </c>
      <c r="G43" s="36">
        <v>1</v>
      </c>
      <c r="H43" s="36">
        <v>1</v>
      </c>
      <c r="I43" s="36">
        <v>3</v>
      </c>
      <c r="J43" s="35"/>
      <c r="K43" s="35"/>
      <c r="L43" s="36">
        <v>10</v>
      </c>
      <c r="M43" s="36">
        <v>3</v>
      </c>
      <c r="N43" s="36">
        <v>42</v>
      </c>
      <c r="O43" s="35"/>
      <c r="P43" s="35"/>
      <c r="Q43" s="35"/>
      <c r="R43" s="35"/>
      <c r="S43" s="36">
        <v>21</v>
      </c>
      <c r="T43" s="37">
        <v>2748833.24</v>
      </c>
      <c r="U43" s="36">
        <v>69</v>
      </c>
      <c r="V43" s="37">
        <v>7104384.3600000003</v>
      </c>
      <c r="W43" s="14">
        <f t="shared" si="0"/>
        <v>0.30434782608695654</v>
      </c>
      <c r="X43" s="14">
        <f t="shared" si="1"/>
        <v>0.38692068175207794</v>
      </c>
      <c r="Y43" s="49"/>
      <c r="Z43" s="49"/>
      <c r="AA43" s="49"/>
      <c r="AB43" s="49"/>
      <c r="AC43" s="49"/>
      <c r="AD43" s="49"/>
      <c r="AE43" s="49"/>
      <c r="AF43" s="49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1"/>
    </row>
    <row r="44" spans="1:57" ht="18.600000000000001" customHeight="1" x14ac:dyDescent="0.3">
      <c r="A44" s="34" t="s">
        <v>57</v>
      </c>
      <c r="B44" s="35"/>
      <c r="C44" s="35"/>
      <c r="D44" s="36">
        <v>1</v>
      </c>
      <c r="E44" s="35"/>
      <c r="F44" s="36">
        <v>474</v>
      </c>
      <c r="G44" s="36">
        <v>5</v>
      </c>
      <c r="H44" s="35"/>
      <c r="I44" s="36">
        <v>42</v>
      </c>
      <c r="J44" s="36">
        <v>1</v>
      </c>
      <c r="K44" s="35"/>
      <c r="L44" s="35"/>
      <c r="M44" s="35"/>
      <c r="N44" s="35"/>
      <c r="O44" s="35"/>
      <c r="P44" s="35"/>
      <c r="Q44" s="35"/>
      <c r="R44" s="35"/>
      <c r="S44" s="36">
        <v>481</v>
      </c>
      <c r="T44" s="37">
        <v>18602428.199999999</v>
      </c>
      <c r="U44" s="36">
        <v>523</v>
      </c>
      <c r="V44" s="37">
        <v>29499572.41</v>
      </c>
      <c r="W44" s="14">
        <f t="shared" si="0"/>
        <v>0.91969407265774383</v>
      </c>
      <c r="X44" s="14">
        <f t="shared" si="1"/>
        <v>0.63059992671941234</v>
      </c>
      <c r="Y44" s="49"/>
      <c r="Z44" s="49"/>
      <c r="AA44" s="49"/>
      <c r="AB44" s="49"/>
      <c r="AC44" s="49"/>
      <c r="AD44" s="49"/>
      <c r="AE44" s="49"/>
      <c r="AF44" s="49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1"/>
    </row>
    <row r="45" spans="1:57" ht="19.2" customHeight="1" x14ac:dyDescent="0.3">
      <c r="A45" s="34" t="s">
        <v>58</v>
      </c>
      <c r="B45" s="35"/>
      <c r="C45" s="35"/>
      <c r="D45" s="35"/>
      <c r="E45" s="35"/>
      <c r="F45" s="36">
        <v>162</v>
      </c>
      <c r="G45" s="36">
        <v>10</v>
      </c>
      <c r="H45" s="35"/>
      <c r="I45" s="36">
        <v>12</v>
      </c>
      <c r="J45" s="36">
        <v>19</v>
      </c>
      <c r="K45" s="35"/>
      <c r="L45" s="36">
        <v>3</v>
      </c>
      <c r="M45" s="36">
        <v>325</v>
      </c>
      <c r="N45" s="36">
        <v>2</v>
      </c>
      <c r="O45" s="36">
        <v>7</v>
      </c>
      <c r="P45" s="35"/>
      <c r="Q45" s="35"/>
      <c r="R45" s="35"/>
      <c r="S45" s="36">
        <v>519</v>
      </c>
      <c r="T45" s="37">
        <v>28580985.280000001</v>
      </c>
      <c r="U45" s="36">
        <v>540</v>
      </c>
      <c r="V45" s="37">
        <v>29854810.489999998</v>
      </c>
      <c r="W45" s="14">
        <f t="shared" si="0"/>
        <v>0.96111111111111114</v>
      </c>
      <c r="X45" s="14">
        <f t="shared" si="1"/>
        <v>0.95733266468307776</v>
      </c>
      <c r="Y45" s="49"/>
      <c r="Z45" s="49"/>
      <c r="AA45" s="49"/>
      <c r="AB45" s="49"/>
      <c r="AC45" s="49"/>
      <c r="AD45" s="49"/>
      <c r="AE45" s="49"/>
      <c r="AF45" s="49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1"/>
    </row>
    <row r="46" spans="1:57" ht="22.8" customHeight="1" x14ac:dyDescent="0.3">
      <c r="A46" s="34" t="s">
        <v>59</v>
      </c>
      <c r="B46" s="35"/>
      <c r="C46" s="35"/>
      <c r="D46" s="36">
        <v>14</v>
      </c>
      <c r="E46" s="35"/>
      <c r="F46" s="35"/>
      <c r="G46" s="35"/>
      <c r="H46" s="35"/>
      <c r="I46" s="36">
        <v>12</v>
      </c>
      <c r="J46" s="35"/>
      <c r="K46" s="35"/>
      <c r="L46" s="36">
        <v>10</v>
      </c>
      <c r="M46" s="35"/>
      <c r="N46" s="36">
        <v>3</v>
      </c>
      <c r="O46" s="36">
        <v>3</v>
      </c>
      <c r="P46" s="36">
        <v>2</v>
      </c>
      <c r="Q46" s="35"/>
      <c r="R46" s="35"/>
      <c r="S46" s="36">
        <v>24</v>
      </c>
      <c r="T46" s="37">
        <v>1728260.13</v>
      </c>
      <c r="U46" s="36">
        <v>44</v>
      </c>
      <c r="V46" s="37">
        <v>4771358.46</v>
      </c>
      <c r="W46" s="14">
        <f t="shared" si="0"/>
        <v>0.54545454545454541</v>
      </c>
      <c r="X46" s="14">
        <f t="shared" si="1"/>
        <v>0.36221552928555278</v>
      </c>
      <c r="Y46" s="49"/>
      <c r="Z46" s="49"/>
      <c r="AA46" s="49"/>
      <c r="AB46" s="49"/>
      <c r="AC46" s="49"/>
      <c r="AD46" s="49"/>
      <c r="AE46" s="49"/>
      <c r="AF46" s="49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1"/>
    </row>
    <row r="47" spans="1:57" ht="19.2" customHeight="1" x14ac:dyDescent="0.3">
      <c r="A47" s="34" t="s">
        <v>60</v>
      </c>
      <c r="B47" s="35"/>
      <c r="C47" s="35"/>
      <c r="D47" s="35"/>
      <c r="E47" s="35"/>
      <c r="F47" s="36">
        <v>1</v>
      </c>
      <c r="G47" s="35"/>
      <c r="H47" s="35"/>
      <c r="I47" s="36">
        <v>15</v>
      </c>
      <c r="J47" s="35"/>
      <c r="K47" s="36">
        <v>14</v>
      </c>
      <c r="L47" s="35"/>
      <c r="M47" s="35"/>
      <c r="N47" s="36">
        <v>11</v>
      </c>
      <c r="O47" s="35"/>
      <c r="P47" s="35"/>
      <c r="Q47" s="36">
        <v>1</v>
      </c>
      <c r="R47" s="35"/>
      <c r="S47" s="36">
        <v>1</v>
      </c>
      <c r="T47" s="37">
        <v>115000</v>
      </c>
      <c r="U47" s="36">
        <v>42</v>
      </c>
      <c r="V47" s="37">
        <v>2596825.79</v>
      </c>
      <c r="W47" s="14">
        <f t="shared" si="0"/>
        <v>2.3809523809523808E-2</v>
      </c>
      <c r="X47" s="14">
        <f t="shared" si="1"/>
        <v>4.4284834370810836E-2</v>
      </c>
      <c r="Y47" s="49"/>
      <c r="Z47" s="49"/>
      <c r="AA47" s="49"/>
      <c r="AB47" s="49"/>
      <c r="AC47" s="49"/>
      <c r="AD47" s="49"/>
      <c r="AE47" s="49"/>
      <c r="AF47" s="49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1"/>
    </row>
    <row r="48" spans="1:57" ht="18.600000000000001" customHeight="1" x14ac:dyDescent="0.3">
      <c r="A48" s="34" t="s">
        <v>61</v>
      </c>
      <c r="B48" s="35"/>
      <c r="C48" s="35"/>
      <c r="D48" s="36">
        <v>2</v>
      </c>
      <c r="E48" s="36">
        <v>1</v>
      </c>
      <c r="F48" s="36">
        <v>96</v>
      </c>
      <c r="G48" s="36">
        <v>7</v>
      </c>
      <c r="H48" s="35"/>
      <c r="I48" s="36">
        <v>4</v>
      </c>
      <c r="J48" s="36">
        <v>1</v>
      </c>
      <c r="K48" s="36">
        <v>1</v>
      </c>
      <c r="L48" s="35"/>
      <c r="M48" s="35"/>
      <c r="N48" s="35"/>
      <c r="O48" s="35"/>
      <c r="P48" s="35"/>
      <c r="Q48" s="35"/>
      <c r="R48" s="35"/>
      <c r="S48" s="36">
        <v>106</v>
      </c>
      <c r="T48" s="37">
        <v>8097155.9400000004</v>
      </c>
      <c r="U48" s="36">
        <v>112</v>
      </c>
      <c r="V48" s="37">
        <v>10276885.939999999</v>
      </c>
      <c r="W48" s="14">
        <f t="shared" si="0"/>
        <v>0.9464285714285714</v>
      </c>
      <c r="X48" s="14">
        <f t="shared" si="1"/>
        <v>0.78789975750183339</v>
      </c>
      <c r="Y48" s="49"/>
      <c r="Z48" s="49"/>
      <c r="AA48" s="49"/>
      <c r="AB48" s="49"/>
      <c r="AC48" s="49"/>
      <c r="AD48" s="49"/>
      <c r="AE48" s="49"/>
      <c r="AF48" s="49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1"/>
    </row>
    <row r="49" spans="1:70" ht="18.600000000000001" customHeight="1" x14ac:dyDescent="0.3">
      <c r="A49" s="34" t="s">
        <v>62</v>
      </c>
      <c r="B49" s="35"/>
      <c r="C49" s="35"/>
      <c r="D49" s="35"/>
      <c r="E49" s="36">
        <v>2</v>
      </c>
      <c r="F49" s="36">
        <v>5</v>
      </c>
      <c r="G49" s="35"/>
      <c r="H49" s="35"/>
      <c r="I49" s="36">
        <v>26</v>
      </c>
      <c r="J49" s="36">
        <v>7</v>
      </c>
      <c r="K49" s="36">
        <v>6</v>
      </c>
      <c r="L49" s="36">
        <v>6</v>
      </c>
      <c r="M49" s="36">
        <v>41</v>
      </c>
      <c r="N49" s="36">
        <v>6</v>
      </c>
      <c r="O49" s="35"/>
      <c r="P49" s="35"/>
      <c r="Q49" s="36">
        <v>1</v>
      </c>
      <c r="R49" s="35"/>
      <c r="S49" s="36">
        <v>59</v>
      </c>
      <c r="T49" s="37">
        <v>3173559.4</v>
      </c>
      <c r="U49" s="36">
        <v>100</v>
      </c>
      <c r="V49" s="37">
        <v>7901749.8700000001</v>
      </c>
      <c r="W49" s="14">
        <f t="shared" si="0"/>
        <v>0.59</v>
      </c>
      <c r="X49" s="14">
        <f t="shared" si="1"/>
        <v>0.40162741825691323</v>
      </c>
      <c r="Y49" s="49"/>
      <c r="Z49" s="49"/>
      <c r="AA49" s="49"/>
      <c r="AB49" s="49"/>
      <c r="AC49" s="49"/>
      <c r="AD49" s="49"/>
      <c r="AE49" s="49"/>
      <c r="AF49" s="49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1"/>
    </row>
    <row r="50" spans="1:70" ht="19.2" customHeight="1" x14ac:dyDescent="0.3">
      <c r="A50" s="34" t="s">
        <v>63</v>
      </c>
      <c r="B50" s="36">
        <v>1</v>
      </c>
      <c r="C50" s="35"/>
      <c r="D50" s="35"/>
      <c r="E50" s="36">
        <v>2</v>
      </c>
      <c r="F50" s="36">
        <v>47</v>
      </c>
      <c r="G50" s="35"/>
      <c r="H50" s="35"/>
      <c r="I50" s="35"/>
      <c r="J50" s="36">
        <v>25</v>
      </c>
      <c r="K50" s="36">
        <v>6</v>
      </c>
      <c r="L50" s="35"/>
      <c r="M50" s="35"/>
      <c r="N50" s="36">
        <v>3</v>
      </c>
      <c r="O50" s="36">
        <v>28</v>
      </c>
      <c r="P50" s="35"/>
      <c r="Q50" s="35"/>
      <c r="R50" s="35"/>
      <c r="S50" s="36">
        <v>72</v>
      </c>
      <c r="T50" s="37">
        <v>3765937.11</v>
      </c>
      <c r="U50" s="36">
        <v>112</v>
      </c>
      <c r="V50" s="37">
        <v>11483198.109999999</v>
      </c>
      <c r="W50" s="14">
        <f t="shared" si="0"/>
        <v>0.6428571428571429</v>
      </c>
      <c r="X50" s="14">
        <f t="shared" si="1"/>
        <v>0.3279519410816818</v>
      </c>
      <c r="Y50" s="49"/>
      <c r="Z50" s="49"/>
      <c r="AA50" s="49"/>
      <c r="AB50" s="49"/>
      <c r="AC50" s="49"/>
      <c r="AD50" s="49"/>
      <c r="AE50" s="49"/>
      <c r="AF50" s="49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1"/>
    </row>
    <row r="51" spans="1:70" ht="17.399999999999999" customHeight="1" x14ac:dyDescent="0.3">
      <c r="A51" s="34" t="s">
        <v>64</v>
      </c>
      <c r="B51" s="35"/>
      <c r="C51" s="35"/>
      <c r="D51" s="36">
        <v>1</v>
      </c>
      <c r="E51" s="35"/>
      <c r="F51" s="36">
        <v>16</v>
      </c>
      <c r="G51" s="35"/>
      <c r="H51" s="35"/>
      <c r="I51" s="36">
        <v>6</v>
      </c>
      <c r="J51" s="36">
        <v>18</v>
      </c>
      <c r="K51" s="36">
        <v>41</v>
      </c>
      <c r="L51" s="36">
        <v>23</v>
      </c>
      <c r="M51" s="36">
        <v>67</v>
      </c>
      <c r="N51" s="36">
        <v>1</v>
      </c>
      <c r="O51" s="36">
        <v>2</v>
      </c>
      <c r="P51" s="35"/>
      <c r="Q51" s="35"/>
      <c r="R51" s="35"/>
      <c r="S51" s="36">
        <v>125</v>
      </c>
      <c r="T51" s="37">
        <v>8002265.4400000004</v>
      </c>
      <c r="U51" s="36">
        <v>175</v>
      </c>
      <c r="V51" s="37">
        <v>11865364.57</v>
      </c>
      <c r="W51" s="14">
        <f t="shared" si="0"/>
        <v>0.7142857142857143</v>
      </c>
      <c r="X51" s="14">
        <f t="shared" si="1"/>
        <v>0.67442221372891198</v>
      </c>
      <c r="Y51" s="49"/>
      <c r="Z51" s="49"/>
      <c r="AA51" s="49"/>
      <c r="AB51" s="49"/>
      <c r="AC51" s="49"/>
      <c r="AD51" s="49"/>
      <c r="AE51" s="49"/>
      <c r="AF51" s="49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1"/>
    </row>
    <row r="52" spans="1:70" ht="21" customHeight="1" x14ac:dyDescent="0.3">
      <c r="A52" s="34" t="s">
        <v>65</v>
      </c>
      <c r="B52" s="35"/>
      <c r="C52" s="35"/>
      <c r="D52" s="36">
        <v>6</v>
      </c>
      <c r="E52" s="36">
        <v>1</v>
      </c>
      <c r="F52" s="36">
        <v>77</v>
      </c>
      <c r="G52" s="35"/>
      <c r="H52" s="35"/>
      <c r="I52" s="36">
        <v>1</v>
      </c>
      <c r="J52" s="36">
        <v>2</v>
      </c>
      <c r="K52" s="36">
        <v>3</v>
      </c>
      <c r="L52" s="36">
        <v>24</v>
      </c>
      <c r="M52" s="36">
        <v>5</v>
      </c>
      <c r="N52" s="36">
        <v>2</v>
      </c>
      <c r="O52" s="36">
        <v>1</v>
      </c>
      <c r="P52" s="35"/>
      <c r="Q52" s="35"/>
      <c r="R52" s="35"/>
      <c r="S52" s="36">
        <v>114</v>
      </c>
      <c r="T52" s="37">
        <v>6026372.79</v>
      </c>
      <c r="U52" s="36">
        <v>122</v>
      </c>
      <c r="V52" s="37">
        <v>10123408.949999999</v>
      </c>
      <c r="W52" s="14">
        <f t="shared" si="0"/>
        <v>0.93442622950819676</v>
      </c>
      <c r="X52" s="14">
        <f t="shared" si="1"/>
        <v>0.5952908570388239</v>
      </c>
      <c r="Y52" s="49"/>
      <c r="Z52" s="49"/>
      <c r="AA52" s="49"/>
      <c r="AB52" s="49"/>
      <c r="AC52" s="49"/>
      <c r="AD52" s="49"/>
      <c r="AE52" s="49"/>
      <c r="AF52" s="49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1"/>
    </row>
    <row r="53" spans="1:70" ht="19.2" customHeight="1" x14ac:dyDescent="0.3">
      <c r="A53" s="34" t="s">
        <v>66</v>
      </c>
      <c r="B53" s="35"/>
      <c r="C53" s="35"/>
      <c r="D53" s="36">
        <v>5</v>
      </c>
      <c r="E53" s="36">
        <v>8</v>
      </c>
      <c r="F53" s="36">
        <v>154</v>
      </c>
      <c r="G53" s="36">
        <v>3</v>
      </c>
      <c r="H53" s="35"/>
      <c r="I53" s="36">
        <v>14</v>
      </c>
      <c r="J53" s="36">
        <v>13</v>
      </c>
      <c r="K53" s="36">
        <v>4</v>
      </c>
      <c r="L53" s="36">
        <v>12</v>
      </c>
      <c r="M53" s="36">
        <v>34</v>
      </c>
      <c r="N53" s="36">
        <v>23</v>
      </c>
      <c r="O53" s="36">
        <v>2</v>
      </c>
      <c r="P53" s="35"/>
      <c r="Q53" s="35"/>
      <c r="R53" s="35"/>
      <c r="S53" s="36">
        <v>221</v>
      </c>
      <c r="T53" s="37">
        <v>21076267.149999999</v>
      </c>
      <c r="U53" s="36">
        <v>272</v>
      </c>
      <c r="V53" s="37">
        <v>34858143.049999997</v>
      </c>
      <c r="W53" s="14">
        <f t="shared" si="0"/>
        <v>0.8125</v>
      </c>
      <c r="X53" s="14">
        <f t="shared" si="1"/>
        <v>0.60462965912350863</v>
      </c>
      <c r="Y53" s="49"/>
      <c r="Z53" s="49"/>
      <c r="AA53" s="49"/>
      <c r="AB53" s="49"/>
      <c r="AC53" s="49"/>
      <c r="AD53" s="49"/>
      <c r="AE53" s="49"/>
      <c r="AF53" s="49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1"/>
    </row>
    <row r="54" spans="1:70" ht="22.2" customHeight="1" x14ac:dyDescent="0.3">
      <c r="A54" s="34" t="s">
        <v>67</v>
      </c>
      <c r="B54" s="35"/>
      <c r="C54" s="35"/>
      <c r="D54" s="36">
        <v>8</v>
      </c>
      <c r="E54" s="35"/>
      <c r="F54" s="36">
        <v>14</v>
      </c>
      <c r="G54" s="36">
        <v>3</v>
      </c>
      <c r="H54" s="35"/>
      <c r="I54" s="36">
        <v>12</v>
      </c>
      <c r="J54" s="36">
        <v>2</v>
      </c>
      <c r="K54" s="35"/>
      <c r="L54" s="35"/>
      <c r="M54" s="36">
        <v>1</v>
      </c>
      <c r="N54" s="36">
        <v>34</v>
      </c>
      <c r="O54" s="35"/>
      <c r="P54" s="35"/>
      <c r="Q54" s="35"/>
      <c r="R54" s="35"/>
      <c r="S54" s="36">
        <v>28</v>
      </c>
      <c r="T54" s="37">
        <v>572360.13</v>
      </c>
      <c r="U54" s="36">
        <v>74</v>
      </c>
      <c r="V54" s="37">
        <v>1573414.59</v>
      </c>
      <c r="W54" s="14">
        <f t="shared" si="0"/>
        <v>0.3783783783783784</v>
      </c>
      <c r="X54" s="14">
        <f t="shared" si="1"/>
        <v>0.36376943091648845</v>
      </c>
      <c r="Y54" s="49"/>
      <c r="Z54" s="49"/>
      <c r="AA54" s="49"/>
      <c r="AB54" s="49"/>
      <c r="AC54" s="49"/>
      <c r="AD54" s="49"/>
      <c r="AE54" s="49"/>
      <c r="AF54" s="49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1"/>
    </row>
    <row r="55" spans="1:70" ht="18" customHeight="1" x14ac:dyDescent="0.3">
      <c r="A55" s="34" t="s">
        <v>68</v>
      </c>
      <c r="B55" s="36">
        <v>7</v>
      </c>
      <c r="C55" s="35"/>
      <c r="D55" s="36">
        <v>141</v>
      </c>
      <c r="E55" s="36">
        <v>43</v>
      </c>
      <c r="F55" s="36">
        <v>445</v>
      </c>
      <c r="G55" s="36">
        <v>8</v>
      </c>
      <c r="H55" s="35"/>
      <c r="I55" s="36">
        <v>93</v>
      </c>
      <c r="J55" s="36">
        <v>18</v>
      </c>
      <c r="K55" s="35"/>
      <c r="L55" s="36">
        <v>162</v>
      </c>
      <c r="M55" s="36">
        <v>352</v>
      </c>
      <c r="N55" s="36">
        <v>13</v>
      </c>
      <c r="O55" s="36">
        <v>7</v>
      </c>
      <c r="P55" s="35"/>
      <c r="Q55" s="35"/>
      <c r="R55" s="35"/>
      <c r="S55" s="36">
        <v>1126</v>
      </c>
      <c r="T55" s="37">
        <v>67155032.159999996</v>
      </c>
      <c r="U55" s="36">
        <v>1289</v>
      </c>
      <c r="V55" s="37">
        <v>698791796.48000002</v>
      </c>
      <c r="W55" s="14">
        <f t="shared" si="0"/>
        <v>0.87354538401861903</v>
      </c>
      <c r="X55" s="14">
        <f t="shared" si="1"/>
        <v>9.6101632128879788E-2</v>
      </c>
      <c r="Y55" s="49"/>
      <c r="Z55" s="49"/>
      <c r="AA55" s="49"/>
      <c r="AB55" s="49"/>
      <c r="AC55" s="49"/>
      <c r="AD55" s="49"/>
      <c r="AE55" s="49"/>
      <c r="AF55" s="49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1"/>
    </row>
    <row r="56" spans="1:70" ht="16.8" customHeight="1" x14ac:dyDescent="0.3">
      <c r="A56" s="34" t="s">
        <v>69</v>
      </c>
      <c r="B56" s="35"/>
      <c r="C56" s="35"/>
      <c r="D56" s="35"/>
      <c r="E56" s="35"/>
      <c r="F56" s="36">
        <v>2</v>
      </c>
      <c r="G56" s="35"/>
      <c r="H56" s="35"/>
      <c r="I56" s="36">
        <v>1</v>
      </c>
      <c r="J56" s="35"/>
      <c r="K56" s="35"/>
      <c r="L56" s="36">
        <v>4</v>
      </c>
      <c r="M56" s="36">
        <v>5</v>
      </c>
      <c r="N56" s="35"/>
      <c r="O56" s="35"/>
      <c r="P56" s="35"/>
      <c r="Q56" s="35"/>
      <c r="R56" s="35"/>
      <c r="S56" s="36">
        <v>11</v>
      </c>
      <c r="T56" s="37">
        <v>1471641</v>
      </c>
      <c r="U56" s="36">
        <v>12</v>
      </c>
      <c r="V56" s="37">
        <v>3921641</v>
      </c>
      <c r="W56" s="14">
        <f t="shared" si="0"/>
        <v>0.91666666666666663</v>
      </c>
      <c r="X56" s="14">
        <f t="shared" si="1"/>
        <v>0.37526152954847219</v>
      </c>
      <c r="Y56" s="49"/>
      <c r="Z56" s="49"/>
      <c r="AA56" s="49"/>
      <c r="AB56" s="49"/>
      <c r="AC56" s="49"/>
      <c r="AD56" s="49"/>
      <c r="AE56" s="49"/>
      <c r="AF56" s="49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1"/>
    </row>
    <row r="57" spans="1:70" ht="18.600000000000001" customHeight="1" x14ac:dyDescent="0.3">
      <c r="A57" s="34" t="s">
        <v>70</v>
      </c>
      <c r="B57" s="36">
        <v>1</v>
      </c>
      <c r="C57" s="35"/>
      <c r="D57" s="36">
        <v>1</v>
      </c>
      <c r="E57" s="36">
        <v>1</v>
      </c>
      <c r="F57" s="36">
        <v>26</v>
      </c>
      <c r="G57" s="36">
        <v>1</v>
      </c>
      <c r="H57" s="35"/>
      <c r="I57" s="36">
        <v>1</v>
      </c>
      <c r="J57" s="35"/>
      <c r="K57" s="36">
        <v>1</v>
      </c>
      <c r="L57" s="36">
        <v>16</v>
      </c>
      <c r="M57" s="36">
        <v>7</v>
      </c>
      <c r="N57" s="36">
        <v>2</v>
      </c>
      <c r="O57" s="35"/>
      <c r="P57" s="35"/>
      <c r="Q57" s="35"/>
      <c r="R57" s="35"/>
      <c r="S57" s="36">
        <v>51</v>
      </c>
      <c r="T57" s="37">
        <v>1866459.74</v>
      </c>
      <c r="U57" s="36">
        <v>57</v>
      </c>
      <c r="V57" s="37">
        <v>20001061.559999999</v>
      </c>
      <c r="W57" s="14">
        <f t="shared" si="0"/>
        <v>0.89473684210526316</v>
      </c>
      <c r="X57" s="14">
        <f t="shared" si="1"/>
        <v>9.3318033865398498E-2</v>
      </c>
      <c r="Y57" s="49"/>
      <c r="Z57" s="49"/>
      <c r="AA57" s="49"/>
      <c r="AB57" s="49"/>
      <c r="AC57" s="49"/>
      <c r="AD57" s="49"/>
      <c r="AE57" s="49"/>
      <c r="AF57" s="4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1"/>
    </row>
    <row r="58" spans="1:70" ht="18" customHeight="1" x14ac:dyDescent="0.3">
      <c r="A58" s="34" t="s">
        <v>71</v>
      </c>
      <c r="B58" s="35"/>
      <c r="C58" s="35"/>
      <c r="D58" s="35"/>
      <c r="E58" s="35"/>
      <c r="F58" s="36">
        <v>1</v>
      </c>
      <c r="G58" s="35"/>
      <c r="H58" s="35"/>
      <c r="I58" s="35"/>
      <c r="J58" s="35"/>
      <c r="K58" s="35"/>
      <c r="L58" s="35"/>
      <c r="M58" s="36">
        <v>4</v>
      </c>
      <c r="N58" s="35"/>
      <c r="O58" s="35"/>
      <c r="P58" s="35"/>
      <c r="Q58" s="35"/>
      <c r="R58" s="35"/>
      <c r="S58" s="36">
        <v>5</v>
      </c>
      <c r="T58" s="37">
        <v>421560</v>
      </c>
      <c r="U58" s="36">
        <v>5</v>
      </c>
      <c r="V58" s="37">
        <v>421560</v>
      </c>
      <c r="W58" s="14">
        <f t="shared" si="0"/>
        <v>1</v>
      </c>
      <c r="X58" s="14">
        <f t="shared" si="1"/>
        <v>1</v>
      </c>
      <c r="Y58" s="49"/>
      <c r="Z58" s="49"/>
      <c r="AA58" s="49"/>
      <c r="AB58" s="49"/>
      <c r="AC58" s="49"/>
      <c r="AD58" s="49"/>
      <c r="AE58" s="49"/>
      <c r="AF58" s="49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1"/>
    </row>
    <row r="59" spans="1:70" ht="17.399999999999999" customHeight="1" x14ac:dyDescent="0.3">
      <c r="A59" s="56" t="s">
        <v>72</v>
      </c>
      <c r="B59" s="15">
        <f t="shared" ref="B59:V59" si="2">SUM(B2:B58)</f>
        <v>45</v>
      </c>
      <c r="C59" s="15">
        <f t="shared" si="2"/>
        <v>3</v>
      </c>
      <c r="D59" s="15">
        <f t="shared" si="2"/>
        <v>1329</v>
      </c>
      <c r="E59" s="15">
        <f t="shared" si="2"/>
        <v>195</v>
      </c>
      <c r="F59" s="15">
        <f t="shared" si="2"/>
        <v>4667</v>
      </c>
      <c r="G59" s="15">
        <f t="shared" si="2"/>
        <v>278</v>
      </c>
      <c r="H59" s="15">
        <f t="shared" si="2"/>
        <v>16</v>
      </c>
      <c r="I59" s="15">
        <f t="shared" si="2"/>
        <v>504</v>
      </c>
      <c r="J59" s="15">
        <f t="shared" si="2"/>
        <v>203</v>
      </c>
      <c r="K59" s="15">
        <f t="shared" si="2"/>
        <v>103</v>
      </c>
      <c r="L59" s="15">
        <f t="shared" si="2"/>
        <v>1214</v>
      </c>
      <c r="M59" s="15">
        <f t="shared" si="2"/>
        <v>3624</v>
      </c>
      <c r="N59" s="15">
        <f t="shared" si="2"/>
        <v>757</v>
      </c>
      <c r="O59" s="15">
        <f t="shared" si="2"/>
        <v>256</v>
      </c>
      <c r="P59" s="15">
        <f t="shared" si="2"/>
        <v>7</v>
      </c>
      <c r="Q59" s="15">
        <f t="shared" si="2"/>
        <v>11</v>
      </c>
      <c r="R59" s="15">
        <f t="shared" si="2"/>
        <v>7</v>
      </c>
      <c r="S59" s="15">
        <f t="shared" si="2"/>
        <v>11315</v>
      </c>
      <c r="T59" s="57">
        <f t="shared" si="2"/>
        <v>1117781428.2500002</v>
      </c>
      <c r="U59" s="19">
        <f t="shared" si="2"/>
        <v>13219</v>
      </c>
      <c r="V59" s="57">
        <f t="shared" si="2"/>
        <v>3861965342.1600003</v>
      </c>
      <c r="W59" s="14">
        <f t="shared" si="0"/>
        <v>0.85596489900900219</v>
      </c>
      <c r="X59" s="14">
        <f t="shared" si="1"/>
        <v>0.28943331418526513</v>
      </c>
      <c r="Y59" s="49"/>
      <c r="Z59" s="49"/>
      <c r="AA59" s="49"/>
      <c r="AB59" s="49"/>
      <c r="AC59" s="49"/>
      <c r="AD59" s="49"/>
      <c r="AE59" s="49"/>
      <c r="AF59" s="49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1"/>
    </row>
    <row r="60" spans="1:70" x14ac:dyDescent="0.3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7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</row>
    <row r="61" spans="1:70" x14ac:dyDescent="0.3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52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</row>
    <row r="62" spans="1:70" x14ac:dyDescent="0.3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7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</row>
    <row r="63" spans="1:70" x14ac:dyDescent="0.3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7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</row>
    <row r="64" spans="1:70" x14ac:dyDescent="0.3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7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</row>
    <row r="65" spans="1:70" x14ac:dyDescent="0.3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7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</row>
    <row r="66" spans="1:70" x14ac:dyDescent="0.3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7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</row>
    <row r="67" spans="1:70" x14ac:dyDescent="0.3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7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</row>
    <row r="68" spans="1:70" x14ac:dyDescent="0.3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7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</row>
    <row r="69" spans="1:70" x14ac:dyDescent="0.3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7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</row>
    <row r="70" spans="1:70" x14ac:dyDescent="0.3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7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</row>
    <row r="71" spans="1:70" x14ac:dyDescent="0.3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7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</row>
    <row r="72" spans="1:70" x14ac:dyDescent="0.3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7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</row>
    <row r="73" spans="1:70" x14ac:dyDescent="0.3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7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</row>
    <row r="74" spans="1:70" x14ac:dyDescent="0.3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7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</row>
    <row r="75" spans="1:70" x14ac:dyDescent="0.3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7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</row>
    <row r="76" spans="1:70" x14ac:dyDescent="0.3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7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</row>
    <row r="77" spans="1:70" x14ac:dyDescent="0.3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7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</row>
    <row r="78" spans="1:70" x14ac:dyDescent="0.3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7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</row>
    <row r="79" spans="1:70" x14ac:dyDescent="0.3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7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</row>
    <row r="80" spans="1:70" x14ac:dyDescent="0.3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7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</row>
    <row r="81" spans="1:70" x14ac:dyDescent="0.3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7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</row>
    <row r="82" spans="1:70" x14ac:dyDescent="0.3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7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</row>
    <row r="83" spans="1:70" x14ac:dyDescent="0.3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7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</row>
    <row r="84" spans="1:70" x14ac:dyDescent="0.3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7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</row>
    <row r="85" spans="1:70" x14ac:dyDescent="0.3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7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</row>
    <row r="86" spans="1:70" x14ac:dyDescent="0.3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7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</row>
    <row r="87" spans="1:70" x14ac:dyDescent="0.3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7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</row>
    <row r="88" spans="1:70" x14ac:dyDescent="0.3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7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</row>
    <row r="89" spans="1:70" x14ac:dyDescent="0.3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7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</row>
    <row r="90" spans="1:70" x14ac:dyDescent="0.3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7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</row>
    <row r="91" spans="1:70" x14ac:dyDescent="0.3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7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</row>
    <row r="92" spans="1:70" x14ac:dyDescent="0.3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7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</row>
    <row r="93" spans="1:70" x14ac:dyDescent="0.3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7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</row>
    <row r="94" spans="1:70" x14ac:dyDescent="0.3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7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</row>
    <row r="95" spans="1:70" x14ac:dyDescent="0.3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7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</row>
    <row r="96" spans="1:70" x14ac:dyDescent="0.3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7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</row>
    <row r="97" spans="1:70" x14ac:dyDescent="0.3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  <c r="AI97" s="49"/>
      <c r="AJ97" s="47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</row>
    <row r="98" spans="1:70" x14ac:dyDescent="0.3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7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</row>
    <row r="99" spans="1:70" x14ac:dyDescent="0.3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7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</row>
    <row r="100" spans="1:70" x14ac:dyDescent="0.3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7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</row>
    <row r="101" spans="1:70" x14ac:dyDescent="0.3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/>
      <c r="AJ101" s="47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</row>
    <row r="102" spans="1:70" x14ac:dyDescent="0.3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7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</row>
    <row r="103" spans="1:70" x14ac:dyDescent="0.3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7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</row>
    <row r="104" spans="1:70" x14ac:dyDescent="0.3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7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</row>
    <row r="105" spans="1:70" x14ac:dyDescent="0.3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7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</row>
    <row r="106" spans="1:70" x14ac:dyDescent="0.3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7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</row>
    <row r="107" spans="1:70" x14ac:dyDescent="0.3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7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</row>
    <row r="108" spans="1:70" x14ac:dyDescent="0.3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  <c r="AI108" s="49"/>
      <c r="AJ108" s="47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</row>
    <row r="109" spans="1:70" x14ac:dyDescent="0.3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7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</row>
    <row r="110" spans="1:70" x14ac:dyDescent="0.3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7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</row>
    <row r="111" spans="1:70" x14ac:dyDescent="0.3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7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</row>
    <row r="112" spans="1:70" x14ac:dyDescent="0.3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7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</row>
    <row r="113" spans="1:70" x14ac:dyDescent="0.3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7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</row>
    <row r="114" spans="1:70" x14ac:dyDescent="0.3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7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</row>
    <row r="115" spans="1:70" x14ac:dyDescent="0.3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7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</row>
    <row r="116" spans="1:70" x14ac:dyDescent="0.3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  <c r="AI116" s="49"/>
      <c r="AJ116" s="47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</row>
    <row r="117" spans="1:70" x14ac:dyDescent="0.3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7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</row>
    <row r="118" spans="1:70" x14ac:dyDescent="0.3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7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</row>
    <row r="119" spans="1:70" x14ac:dyDescent="0.3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7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</row>
    <row r="120" spans="1:70" x14ac:dyDescent="0.3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7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</row>
    <row r="121" spans="1:70" x14ac:dyDescent="0.3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  <c r="AI121" s="49"/>
      <c r="AJ121" s="47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</row>
    <row r="122" spans="1:70" x14ac:dyDescent="0.3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  <c r="AI122" s="49"/>
      <c r="AJ122" s="47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</row>
    <row r="123" spans="1:70" x14ac:dyDescent="0.3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7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</row>
    <row r="124" spans="1:70" x14ac:dyDescent="0.3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7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</row>
    <row r="125" spans="1:70" x14ac:dyDescent="0.3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7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</row>
    <row r="126" spans="1:70" x14ac:dyDescent="0.3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  <c r="AI126" s="49"/>
      <c r="AJ126" s="47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</row>
    <row r="127" spans="1:70" x14ac:dyDescent="0.3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7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</row>
    <row r="128" spans="1:70" x14ac:dyDescent="0.3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  <c r="AI128" s="49"/>
      <c r="AJ128" s="47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</row>
    <row r="129" spans="1:70" x14ac:dyDescent="0.3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7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</row>
    <row r="130" spans="1:70" x14ac:dyDescent="0.3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7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</row>
    <row r="131" spans="1:70" x14ac:dyDescent="0.3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7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</row>
    <row r="132" spans="1:70" x14ac:dyDescent="0.3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7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</row>
    <row r="133" spans="1:70" x14ac:dyDescent="0.3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7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</row>
    <row r="134" spans="1:70" x14ac:dyDescent="0.3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  <c r="AI134" s="49"/>
      <c r="AJ134" s="47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</row>
    <row r="135" spans="1:70" x14ac:dyDescent="0.3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7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</row>
    <row r="136" spans="1:70" x14ac:dyDescent="0.3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7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</row>
    <row r="137" spans="1:70" x14ac:dyDescent="0.3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  <c r="AI137" s="49"/>
      <c r="AJ137" s="47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</row>
    <row r="138" spans="1:70" x14ac:dyDescent="0.3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7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</row>
    <row r="139" spans="1:70" x14ac:dyDescent="0.3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7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</row>
    <row r="140" spans="1:70" x14ac:dyDescent="0.3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7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</row>
    <row r="141" spans="1:70" x14ac:dyDescent="0.3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7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</row>
    <row r="142" spans="1:70" x14ac:dyDescent="0.3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  <c r="AI142" s="49"/>
      <c r="AJ142" s="47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</row>
    <row r="143" spans="1:70" x14ac:dyDescent="0.3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7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</row>
    <row r="144" spans="1:70" x14ac:dyDescent="0.3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  <c r="AI144" s="49"/>
      <c r="AJ144" s="47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</row>
    <row r="145" spans="1:70" x14ac:dyDescent="0.3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  <c r="AI145" s="49"/>
      <c r="AJ145" s="47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</row>
    <row r="146" spans="1:70" x14ac:dyDescent="0.3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7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</row>
    <row r="147" spans="1:70" x14ac:dyDescent="0.3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7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</row>
    <row r="148" spans="1:70" x14ac:dyDescent="0.3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7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</row>
    <row r="149" spans="1:70" x14ac:dyDescent="0.3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7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</row>
    <row r="150" spans="1:70" x14ac:dyDescent="0.3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7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</row>
    <row r="151" spans="1:70" x14ac:dyDescent="0.3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7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</row>
    <row r="152" spans="1:70" x14ac:dyDescent="0.3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7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</row>
    <row r="153" spans="1:70" x14ac:dyDescent="0.3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7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</row>
    <row r="154" spans="1:70" x14ac:dyDescent="0.3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7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</row>
    <row r="155" spans="1:70" x14ac:dyDescent="0.3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7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</row>
    <row r="156" spans="1:70" x14ac:dyDescent="0.3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7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</row>
    <row r="157" spans="1:70" x14ac:dyDescent="0.3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7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</row>
    <row r="158" spans="1:70" x14ac:dyDescent="0.3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7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</row>
    <row r="159" spans="1:70" x14ac:dyDescent="0.3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7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</row>
    <row r="160" spans="1:70" x14ac:dyDescent="0.3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7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</row>
    <row r="161" spans="1:70" x14ac:dyDescent="0.3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  <c r="AI161" s="49"/>
      <c r="AJ161" s="47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</row>
    <row r="162" spans="1:70" x14ac:dyDescent="0.3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  <c r="AI162" s="49"/>
      <c r="AJ162" s="47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</row>
    <row r="163" spans="1:70" x14ac:dyDescent="0.3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7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</row>
    <row r="164" spans="1:70" x14ac:dyDescent="0.3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9"/>
      <c r="AI164" s="49"/>
      <c r="AJ164" s="47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</row>
    <row r="165" spans="1:70" x14ac:dyDescent="0.3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9"/>
      <c r="AI165" s="49"/>
      <c r="AJ165" s="47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</row>
    <row r="166" spans="1:70" x14ac:dyDescent="0.3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7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</row>
    <row r="167" spans="1:70" x14ac:dyDescent="0.3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/>
      <c r="AF167" s="49"/>
      <c r="AG167" s="49"/>
      <c r="AH167" s="49"/>
      <c r="AI167" s="49"/>
      <c r="AJ167" s="47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</row>
    <row r="168" spans="1:70" x14ac:dyDescent="0.3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49"/>
      <c r="AF168" s="49"/>
      <c r="AG168" s="49"/>
      <c r="AH168" s="49"/>
      <c r="AI168" s="49"/>
      <c r="AJ168" s="47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</row>
    <row r="169" spans="1:70" x14ac:dyDescent="0.3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7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</row>
    <row r="170" spans="1:70" x14ac:dyDescent="0.3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49"/>
      <c r="AF170" s="49"/>
      <c r="AG170" s="49"/>
      <c r="AH170" s="49"/>
      <c r="AI170" s="49"/>
      <c r="AJ170" s="47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</row>
    <row r="171" spans="1:70" x14ac:dyDescent="0.3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7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</row>
    <row r="172" spans="1:70" x14ac:dyDescent="0.3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</row>
    <row r="173" spans="1:70" x14ac:dyDescent="0.3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</row>
    <row r="174" spans="1:70" x14ac:dyDescent="0.3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</row>
    <row r="175" spans="1:70" x14ac:dyDescent="0.3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</row>
    <row r="176" spans="1:70" x14ac:dyDescent="0.3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</row>
    <row r="177" spans="1:70" x14ac:dyDescent="0.3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</row>
    <row r="178" spans="1:70" x14ac:dyDescent="0.3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</row>
    <row r="179" spans="1:70" x14ac:dyDescent="0.3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</row>
    <row r="180" spans="1:70" x14ac:dyDescent="0.3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</row>
    <row r="181" spans="1:70" x14ac:dyDescent="0.3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</row>
    <row r="182" spans="1:70" x14ac:dyDescent="0.3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</row>
    <row r="183" spans="1:70" x14ac:dyDescent="0.3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</row>
    <row r="184" spans="1:70" x14ac:dyDescent="0.3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</row>
    <row r="185" spans="1:70" x14ac:dyDescent="0.3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</row>
    <row r="186" spans="1:70" x14ac:dyDescent="0.3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</row>
    <row r="187" spans="1:70" x14ac:dyDescent="0.3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</row>
    <row r="188" spans="1:70" x14ac:dyDescent="0.3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</row>
    <row r="189" spans="1:70" x14ac:dyDescent="0.3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</row>
    <row r="190" spans="1:70" x14ac:dyDescent="0.3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</row>
    <row r="191" spans="1:70" x14ac:dyDescent="0.3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</row>
    <row r="192" spans="1:70" x14ac:dyDescent="0.3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</row>
    <row r="193" spans="1:70" x14ac:dyDescent="0.3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</row>
    <row r="194" spans="1:70" x14ac:dyDescent="0.3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</row>
    <row r="195" spans="1:70" x14ac:dyDescent="0.3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</row>
    <row r="196" spans="1:70" x14ac:dyDescent="0.3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</row>
    <row r="197" spans="1:70" x14ac:dyDescent="0.3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</row>
    <row r="198" spans="1:70" x14ac:dyDescent="0.3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</row>
    <row r="199" spans="1:70" x14ac:dyDescent="0.3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</row>
    <row r="200" spans="1:70" x14ac:dyDescent="0.3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</row>
    <row r="201" spans="1:70" x14ac:dyDescent="0.3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</row>
    <row r="202" spans="1:70" x14ac:dyDescent="0.3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</row>
    <row r="203" spans="1:70" x14ac:dyDescent="0.3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</row>
    <row r="204" spans="1:70" x14ac:dyDescent="0.3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</row>
    <row r="205" spans="1:70" x14ac:dyDescent="0.3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</row>
    <row r="206" spans="1:70" x14ac:dyDescent="0.3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</row>
    <row r="207" spans="1:70" x14ac:dyDescent="0.3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</row>
    <row r="208" spans="1:70" x14ac:dyDescent="0.3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</row>
    <row r="209" spans="1:70" x14ac:dyDescent="0.3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</row>
    <row r="210" spans="1:70" x14ac:dyDescent="0.3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</row>
    <row r="211" spans="1:70" x14ac:dyDescent="0.3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</row>
    <row r="212" spans="1:70" x14ac:dyDescent="0.3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</row>
    <row r="213" spans="1:70" x14ac:dyDescent="0.3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</row>
    <row r="214" spans="1:70" x14ac:dyDescent="0.3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</row>
    <row r="215" spans="1:70" x14ac:dyDescent="0.3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</row>
    <row r="216" spans="1:70" x14ac:dyDescent="0.3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</row>
    <row r="217" spans="1:70" x14ac:dyDescent="0.3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</row>
    <row r="218" spans="1:70" x14ac:dyDescent="0.3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</row>
    <row r="219" spans="1:70" x14ac:dyDescent="0.3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</row>
    <row r="220" spans="1:70" x14ac:dyDescent="0.3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</row>
    <row r="221" spans="1:70" x14ac:dyDescent="0.3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</row>
    <row r="222" spans="1:70" x14ac:dyDescent="0.3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</row>
    <row r="223" spans="1:70" x14ac:dyDescent="0.3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</row>
    <row r="224" spans="1:70" x14ac:dyDescent="0.3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</row>
    <row r="225" spans="1:70" x14ac:dyDescent="0.3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</row>
    <row r="226" spans="1:70" x14ac:dyDescent="0.3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</row>
    <row r="227" spans="1:70" x14ac:dyDescent="0.3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</row>
    <row r="228" spans="1:70" x14ac:dyDescent="0.3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</row>
    <row r="229" spans="1:70" x14ac:dyDescent="0.3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</row>
    <row r="230" spans="1:70" x14ac:dyDescent="0.3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</row>
    <row r="231" spans="1:70" x14ac:dyDescent="0.3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</row>
    <row r="232" spans="1:70" x14ac:dyDescent="0.3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</row>
    <row r="233" spans="1:70" x14ac:dyDescent="0.3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</row>
    <row r="234" spans="1:70" x14ac:dyDescent="0.3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</row>
    <row r="235" spans="1:70" x14ac:dyDescent="0.3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</row>
    <row r="236" spans="1:70" x14ac:dyDescent="0.3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</row>
    <row r="237" spans="1:70" x14ac:dyDescent="0.3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</row>
    <row r="238" spans="1:70" x14ac:dyDescent="0.3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</row>
    <row r="239" spans="1:70" x14ac:dyDescent="0.3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</row>
    <row r="240" spans="1:70" x14ac:dyDescent="0.3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</row>
    <row r="241" spans="1:70" x14ac:dyDescent="0.3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</row>
    <row r="242" spans="1:70" x14ac:dyDescent="0.3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</row>
    <row r="243" spans="1:70" x14ac:dyDescent="0.3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</row>
    <row r="244" spans="1:70" x14ac:dyDescent="0.3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</row>
    <row r="245" spans="1:70" x14ac:dyDescent="0.3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</row>
    <row r="246" spans="1:70" x14ac:dyDescent="0.3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</row>
    <row r="247" spans="1:70" x14ac:dyDescent="0.3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</row>
    <row r="248" spans="1:70" x14ac:dyDescent="0.3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</row>
    <row r="249" spans="1:70" x14ac:dyDescent="0.3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</row>
    <row r="250" spans="1:70" x14ac:dyDescent="0.3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</row>
    <row r="251" spans="1:70" x14ac:dyDescent="0.3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</row>
    <row r="252" spans="1:70" x14ac:dyDescent="0.3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</row>
    <row r="253" spans="1:70" x14ac:dyDescent="0.3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</row>
    <row r="254" spans="1:70" x14ac:dyDescent="0.3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</row>
    <row r="255" spans="1:70" x14ac:dyDescent="0.3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</row>
    <row r="256" spans="1:70" x14ac:dyDescent="0.3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</row>
    <row r="257" spans="1:70" x14ac:dyDescent="0.3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</row>
    <row r="258" spans="1:70" x14ac:dyDescent="0.3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</row>
    <row r="259" spans="1:70" x14ac:dyDescent="0.3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</row>
    <row r="260" spans="1:70" x14ac:dyDescent="0.3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</row>
    <row r="261" spans="1:70" x14ac:dyDescent="0.3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</row>
    <row r="262" spans="1:70" x14ac:dyDescent="0.3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</row>
    <row r="263" spans="1:70" x14ac:dyDescent="0.3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</row>
    <row r="264" spans="1:70" x14ac:dyDescent="0.3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</row>
    <row r="265" spans="1:70" x14ac:dyDescent="0.3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</row>
    <row r="266" spans="1:70" x14ac:dyDescent="0.3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</row>
    <row r="267" spans="1:70" x14ac:dyDescent="0.3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</row>
    <row r="268" spans="1:70" x14ac:dyDescent="0.3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</row>
    <row r="269" spans="1:70" x14ac:dyDescent="0.3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</row>
    <row r="270" spans="1:70" x14ac:dyDescent="0.3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</row>
    <row r="271" spans="1:70" x14ac:dyDescent="0.3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</row>
    <row r="272" spans="1:70" x14ac:dyDescent="0.3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</row>
    <row r="273" spans="1:70" x14ac:dyDescent="0.3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</row>
    <row r="274" spans="1:70" x14ac:dyDescent="0.3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</row>
    <row r="275" spans="1:70" x14ac:dyDescent="0.3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</row>
    <row r="276" spans="1:70" x14ac:dyDescent="0.3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</row>
    <row r="277" spans="1:70" x14ac:dyDescent="0.3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</row>
    <row r="278" spans="1:70" x14ac:dyDescent="0.3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</row>
    <row r="279" spans="1:70" x14ac:dyDescent="0.3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</row>
    <row r="280" spans="1:70" x14ac:dyDescent="0.3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</row>
    <row r="281" spans="1:70" x14ac:dyDescent="0.3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</row>
    <row r="282" spans="1:70" x14ac:dyDescent="0.3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</row>
    <row r="283" spans="1:70" x14ac:dyDescent="0.3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</row>
    <row r="284" spans="1:70" x14ac:dyDescent="0.3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</row>
    <row r="285" spans="1:70" x14ac:dyDescent="0.3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</row>
    <row r="286" spans="1:70" x14ac:dyDescent="0.3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</row>
    <row r="287" spans="1:70" x14ac:dyDescent="0.3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</row>
    <row r="288" spans="1:70" x14ac:dyDescent="0.3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</row>
    <row r="289" spans="1:70" x14ac:dyDescent="0.3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</row>
    <row r="290" spans="1:70" x14ac:dyDescent="0.3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</row>
    <row r="291" spans="1:70" x14ac:dyDescent="0.3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</row>
    <row r="292" spans="1:70" x14ac:dyDescent="0.3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</row>
    <row r="293" spans="1:70" x14ac:dyDescent="0.3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</row>
    <row r="294" spans="1:70" x14ac:dyDescent="0.3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</row>
    <row r="295" spans="1:70" x14ac:dyDescent="0.3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</row>
    <row r="296" spans="1:70" x14ac:dyDescent="0.3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</row>
    <row r="297" spans="1:70" x14ac:dyDescent="0.3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</row>
    <row r="298" spans="1:70" x14ac:dyDescent="0.3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</row>
    <row r="299" spans="1:70" x14ac:dyDescent="0.3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</row>
    <row r="300" spans="1:70" x14ac:dyDescent="0.3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</row>
    <row r="301" spans="1:70" x14ac:dyDescent="0.3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</row>
    <row r="302" spans="1:70" x14ac:dyDescent="0.3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</row>
    <row r="303" spans="1:70" x14ac:dyDescent="0.3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</row>
    <row r="304" spans="1:70" x14ac:dyDescent="0.3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  <c r="BF304" s="38"/>
      <c r="BG304" s="38"/>
      <c r="BH304" s="38"/>
      <c r="BI304" s="38"/>
      <c r="BJ304" s="38"/>
      <c r="BK304" s="38"/>
      <c r="BL304" s="38"/>
      <c r="BM304" s="38"/>
      <c r="BN304" s="38"/>
      <c r="BO304" s="38"/>
      <c r="BP304" s="38"/>
      <c r="BQ304" s="38"/>
      <c r="BR304" s="38"/>
    </row>
    <row r="305" spans="1:70" x14ac:dyDescent="0.3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  <c r="BF305" s="38"/>
      <c r="BG305" s="38"/>
      <c r="BH305" s="38"/>
      <c r="BI305" s="38"/>
      <c r="BJ305" s="38"/>
      <c r="BK305" s="38"/>
      <c r="BL305" s="38"/>
      <c r="BM305" s="38"/>
      <c r="BN305" s="38"/>
      <c r="BO305" s="38"/>
      <c r="BP305" s="38"/>
      <c r="BQ305" s="38"/>
      <c r="BR305" s="38"/>
    </row>
    <row r="306" spans="1:70" x14ac:dyDescent="0.3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  <c r="BF306" s="38"/>
      <c r="BG306" s="38"/>
      <c r="BH306" s="38"/>
      <c r="BI306" s="38"/>
      <c r="BJ306" s="38"/>
      <c r="BK306" s="38"/>
      <c r="BL306" s="38"/>
      <c r="BM306" s="38"/>
      <c r="BN306" s="38"/>
      <c r="BO306" s="38"/>
      <c r="BP306" s="38"/>
      <c r="BQ306" s="38"/>
      <c r="BR306" s="38"/>
    </row>
    <row r="307" spans="1:70" x14ac:dyDescent="0.3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  <c r="BF307" s="38"/>
      <c r="BG307" s="38"/>
      <c r="BH307" s="38"/>
      <c r="BI307" s="38"/>
      <c r="BJ307" s="38"/>
      <c r="BK307" s="38"/>
      <c r="BL307" s="38"/>
      <c r="BM307" s="38"/>
      <c r="BN307" s="38"/>
      <c r="BO307" s="38"/>
      <c r="BP307" s="38"/>
      <c r="BQ307" s="38"/>
      <c r="BR307" s="38"/>
    </row>
    <row r="308" spans="1:70" x14ac:dyDescent="0.3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  <c r="BF308" s="38"/>
      <c r="BG308" s="38"/>
      <c r="BH308" s="38"/>
      <c r="BI308" s="38"/>
      <c r="BJ308" s="38"/>
      <c r="BK308" s="38"/>
      <c r="BL308" s="38"/>
      <c r="BM308" s="38"/>
      <c r="BN308" s="38"/>
      <c r="BO308" s="38"/>
      <c r="BP308" s="38"/>
      <c r="BQ308" s="38"/>
      <c r="BR308" s="38"/>
    </row>
    <row r="309" spans="1:70" x14ac:dyDescent="0.3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  <c r="BF309" s="38"/>
      <c r="BG309" s="38"/>
      <c r="BH309" s="38"/>
      <c r="BI309" s="38"/>
      <c r="BJ309" s="38"/>
      <c r="BK309" s="38"/>
      <c r="BL309" s="38"/>
      <c r="BM309" s="38"/>
      <c r="BN309" s="38"/>
      <c r="BO309" s="38"/>
      <c r="BP309" s="38"/>
      <c r="BQ309" s="38"/>
      <c r="BR309" s="38"/>
    </row>
    <row r="310" spans="1:70" x14ac:dyDescent="0.3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  <c r="BF310" s="38"/>
      <c r="BG310" s="38"/>
      <c r="BH310" s="38"/>
      <c r="BI310" s="38"/>
      <c r="BJ310" s="38"/>
      <c r="BK310" s="38"/>
      <c r="BL310" s="38"/>
      <c r="BM310" s="38"/>
      <c r="BN310" s="38"/>
      <c r="BO310" s="38"/>
      <c r="BP310" s="38"/>
      <c r="BQ310" s="38"/>
      <c r="BR310" s="38"/>
    </row>
    <row r="311" spans="1:70" x14ac:dyDescent="0.3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  <c r="BF311" s="38"/>
      <c r="BG311" s="38"/>
      <c r="BH311" s="38"/>
      <c r="BI311" s="38"/>
      <c r="BJ311" s="38"/>
      <c r="BK311" s="38"/>
      <c r="BL311" s="38"/>
      <c r="BM311" s="38"/>
      <c r="BN311" s="38"/>
      <c r="BO311" s="38"/>
      <c r="BP311" s="38"/>
      <c r="BQ311" s="38"/>
      <c r="BR311" s="38"/>
    </row>
    <row r="312" spans="1:70" x14ac:dyDescent="0.3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  <c r="BF312" s="38"/>
      <c r="BG312" s="38"/>
      <c r="BH312" s="38"/>
      <c r="BI312" s="38"/>
      <c r="BJ312" s="38"/>
      <c r="BK312" s="38"/>
      <c r="BL312" s="38"/>
      <c r="BM312" s="38"/>
      <c r="BN312" s="38"/>
      <c r="BO312" s="38"/>
      <c r="BP312" s="38"/>
      <c r="BQ312" s="38"/>
      <c r="BR312" s="38"/>
    </row>
    <row r="313" spans="1:70" x14ac:dyDescent="0.3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  <c r="BF313" s="38"/>
      <c r="BG313" s="38"/>
      <c r="BH313" s="38"/>
      <c r="BI313" s="38"/>
      <c r="BJ313" s="38"/>
      <c r="BK313" s="38"/>
      <c r="BL313" s="38"/>
      <c r="BM313" s="38"/>
      <c r="BN313" s="38"/>
      <c r="BO313" s="38"/>
      <c r="BP313" s="38"/>
      <c r="BQ313" s="38"/>
      <c r="BR313" s="38"/>
    </row>
    <row r="314" spans="1:70" x14ac:dyDescent="0.3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  <c r="BF314" s="38"/>
      <c r="BG314" s="38"/>
      <c r="BH314" s="38"/>
      <c r="BI314" s="38"/>
      <c r="BJ314" s="38"/>
      <c r="BK314" s="38"/>
      <c r="BL314" s="38"/>
      <c r="BM314" s="38"/>
      <c r="BN314" s="38"/>
      <c r="BO314" s="38"/>
      <c r="BP314" s="38"/>
      <c r="BQ314" s="38"/>
      <c r="BR314" s="38"/>
    </row>
    <row r="315" spans="1:70" x14ac:dyDescent="0.3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  <c r="BF315" s="38"/>
      <c r="BG315" s="38"/>
      <c r="BH315" s="38"/>
      <c r="BI315" s="38"/>
      <c r="BJ315" s="38"/>
      <c r="BK315" s="38"/>
      <c r="BL315" s="38"/>
      <c r="BM315" s="38"/>
      <c r="BN315" s="38"/>
      <c r="BO315" s="38"/>
      <c r="BP315" s="38"/>
      <c r="BQ315" s="38"/>
      <c r="BR315" s="38"/>
    </row>
    <row r="316" spans="1:70" x14ac:dyDescent="0.3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  <c r="BF316" s="38"/>
      <c r="BG316" s="38"/>
      <c r="BH316" s="38"/>
      <c r="BI316" s="38"/>
      <c r="BJ316" s="38"/>
      <c r="BK316" s="38"/>
      <c r="BL316" s="38"/>
      <c r="BM316" s="38"/>
      <c r="BN316" s="38"/>
      <c r="BO316" s="38"/>
      <c r="BP316" s="38"/>
      <c r="BQ316" s="38"/>
      <c r="BR316" s="38"/>
    </row>
    <row r="317" spans="1:70" x14ac:dyDescent="0.3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  <c r="BF317" s="38"/>
      <c r="BG317" s="38"/>
      <c r="BH317" s="38"/>
      <c r="BI317" s="38"/>
      <c r="BJ317" s="38"/>
      <c r="BK317" s="38"/>
      <c r="BL317" s="38"/>
      <c r="BM317" s="38"/>
      <c r="BN317" s="38"/>
      <c r="BO317" s="38"/>
      <c r="BP317" s="38"/>
      <c r="BQ317" s="38"/>
      <c r="BR317" s="38"/>
    </row>
    <row r="318" spans="1:70" x14ac:dyDescent="0.3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  <c r="BF318" s="38"/>
      <c r="BG318" s="38"/>
      <c r="BH318" s="38"/>
      <c r="BI318" s="38"/>
      <c r="BJ318" s="38"/>
      <c r="BK318" s="38"/>
      <c r="BL318" s="38"/>
      <c r="BM318" s="38"/>
      <c r="BN318" s="38"/>
      <c r="BO318" s="38"/>
      <c r="BP318" s="38"/>
      <c r="BQ318" s="38"/>
      <c r="BR318" s="38"/>
    </row>
    <row r="319" spans="1:70" x14ac:dyDescent="0.3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  <c r="BF319" s="38"/>
      <c r="BG319" s="38"/>
      <c r="BH319" s="38"/>
      <c r="BI319" s="38"/>
      <c r="BJ319" s="38"/>
      <c r="BK319" s="38"/>
      <c r="BL319" s="38"/>
      <c r="BM319" s="38"/>
      <c r="BN319" s="38"/>
      <c r="BO319" s="38"/>
      <c r="BP319" s="38"/>
      <c r="BQ319" s="38"/>
      <c r="BR319" s="38"/>
    </row>
    <row r="320" spans="1:70" x14ac:dyDescent="0.3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  <c r="BF320" s="38"/>
      <c r="BG320" s="38"/>
      <c r="BH320" s="38"/>
      <c r="BI320" s="38"/>
      <c r="BJ320" s="38"/>
      <c r="BK320" s="38"/>
      <c r="BL320" s="38"/>
      <c r="BM320" s="38"/>
      <c r="BN320" s="38"/>
      <c r="BO320" s="38"/>
      <c r="BP320" s="38"/>
      <c r="BQ320" s="38"/>
      <c r="BR320" s="38"/>
    </row>
    <row r="321" spans="1:70" x14ac:dyDescent="0.3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  <c r="BF321" s="38"/>
      <c r="BG321" s="38"/>
      <c r="BH321" s="38"/>
      <c r="BI321" s="38"/>
      <c r="BJ321" s="38"/>
      <c r="BK321" s="38"/>
      <c r="BL321" s="38"/>
      <c r="BM321" s="38"/>
      <c r="BN321" s="38"/>
      <c r="BO321" s="38"/>
      <c r="BP321" s="38"/>
      <c r="BQ321" s="38"/>
      <c r="BR321" s="38"/>
    </row>
    <row r="322" spans="1:70" x14ac:dyDescent="0.3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  <c r="BF322" s="38"/>
      <c r="BG322" s="38"/>
      <c r="BH322" s="38"/>
      <c r="BI322" s="38"/>
      <c r="BJ322" s="38"/>
      <c r="BK322" s="38"/>
      <c r="BL322" s="38"/>
      <c r="BM322" s="38"/>
      <c r="BN322" s="38"/>
      <c r="BO322" s="38"/>
      <c r="BP322" s="38"/>
      <c r="BQ322" s="38"/>
      <c r="BR322" s="38"/>
    </row>
    <row r="323" spans="1:70" x14ac:dyDescent="0.3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  <c r="BF323" s="38"/>
      <c r="BG323" s="38"/>
      <c r="BH323" s="38"/>
      <c r="BI323" s="38"/>
      <c r="BJ323" s="38"/>
      <c r="BK323" s="38"/>
      <c r="BL323" s="38"/>
      <c r="BM323" s="38"/>
      <c r="BN323" s="38"/>
      <c r="BO323" s="38"/>
      <c r="BP323" s="38"/>
      <c r="BQ323" s="38"/>
      <c r="BR323" s="38"/>
    </row>
    <row r="324" spans="1:70" x14ac:dyDescent="0.3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  <c r="BF324" s="38"/>
      <c r="BG324" s="38"/>
      <c r="BH324" s="38"/>
      <c r="BI324" s="38"/>
      <c r="BJ324" s="38"/>
      <c r="BK324" s="38"/>
      <c r="BL324" s="38"/>
      <c r="BM324" s="38"/>
      <c r="BN324" s="38"/>
      <c r="BO324" s="38"/>
      <c r="BP324" s="38"/>
      <c r="BQ324" s="38"/>
      <c r="BR324" s="38"/>
    </row>
    <row r="325" spans="1:70" x14ac:dyDescent="0.3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  <c r="BF325" s="38"/>
      <c r="BG325" s="38"/>
      <c r="BH325" s="38"/>
      <c r="BI325" s="38"/>
      <c r="BJ325" s="38"/>
      <c r="BK325" s="38"/>
      <c r="BL325" s="38"/>
      <c r="BM325" s="38"/>
      <c r="BN325" s="38"/>
      <c r="BO325" s="38"/>
      <c r="BP325" s="38"/>
      <c r="BQ325" s="38"/>
      <c r="BR325" s="38"/>
    </row>
    <row r="326" spans="1:70" x14ac:dyDescent="0.3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  <c r="BF326" s="38"/>
      <c r="BG326" s="38"/>
      <c r="BH326" s="38"/>
      <c r="BI326" s="38"/>
      <c r="BJ326" s="38"/>
      <c r="BK326" s="38"/>
      <c r="BL326" s="38"/>
      <c r="BM326" s="38"/>
      <c r="BN326" s="38"/>
      <c r="BO326" s="38"/>
      <c r="BP326" s="38"/>
      <c r="BQ326" s="38"/>
      <c r="BR326" s="38"/>
    </row>
    <row r="327" spans="1:70" x14ac:dyDescent="0.3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  <c r="BF327" s="38"/>
      <c r="BG327" s="38"/>
      <c r="BH327" s="38"/>
      <c r="BI327" s="38"/>
      <c r="BJ327" s="38"/>
      <c r="BK327" s="38"/>
      <c r="BL327" s="38"/>
      <c r="BM327" s="38"/>
      <c r="BN327" s="38"/>
      <c r="BO327" s="38"/>
      <c r="BP327" s="38"/>
      <c r="BQ327" s="38"/>
      <c r="BR327" s="38"/>
    </row>
    <row r="328" spans="1:70" x14ac:dyDescent="0.3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  <c r="BF328" s="38"/>
      <c r="BG328" s="38"/>
      <c r="BH328" s="38"/>
      <c r="BI328" s="38"/>
      <c r="BJ328" s="38"/>
      <c r="BK328" s="38"/>
      <c r="BL328" s="38"/>
      <c r="BM328" s="38"/>
      <c r="BN328" s="38"/>
      <c r="BO328" s="38"/>
      <c r="BP328" s="38"/>
      <c r="BQ328" s="38"/>
      <c r="BR328" s="38"/>
    </row>
    <row r="329" spans="1:70" x14ac:dyDescent="0.3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  <c r="BF329" s="38"/>
      <c r="BG329" s="38"/>
      <c r="BH329" s="38"/>
      <c r="BI329" s="38"/>
      <c r="BJ329" s="38"/>
      <c r="BK329" s="38"/>
      <c r="BL329" s="38"/>
      <c r="BM329" s="38"/>
      <c r="BN329" s="38"/>
      <c r="BO329" s="38"/>
      <c r="BP329" s="38"/>
      <c r="BQ329" s="38"/>
      <c r="BR329" s="38"/>
    </row>
    <row r="330" spans="1:70" x14ac:dyDescent="0.3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  <c r="BF330" s="38"/>
      <c r="BG330" s="38"/>
      <c r="BH330" s="38"/>
      <c r="BI330" s="38"/>
      <c r="BJ330" s="38"/>
      <c r="BK330" s="38"/>
      <c r="BL330" s="38"/>
      <c r="BM330" s="38"/>
      <c r="BN330" s="38"/>
      <c r="BO330" s="38"/>
      <c r="BP330" s="38"/>
      <c r="BQ330" s="38"/>
      <c r="BR330" s="38"/>
    </row>
    <row r="331" spans="1:70" x14ac:dyDescent="0.3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  <c r="BF331" s="38"/>
      <c r="BG331" s="38"/>
      <c r="BH331" s="38"/>
      <c r="BI331" s="38"/>
      <c r="BJ331" s="38"/>
      <c r="BK331" s="38"/>
      <c r="BL331" s="38"/>
      <c r="BM331" s="38"/>
      <c r="BN331" s="38"/>
      <c r="BO331" s="38"/>
      <c r="BP331" s="38"/>
      <c r="BQ331" s="38"/>
      <c r="BR331" s="38"/>
    </row>
    <row r="332" spans="1:70" x14ac:dyDescent="0.3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  <c r="BF332" s="38"/>
      <c r="BG332" s="38"/>
      <c r="BH332" s="38"/>
      <c r="BI332" s="38"/>
      <c r="BJ332" s="38"/>
      <c r="BK332" s="38"/>
      <c r="BL332" s="38"/>
      <c r="BM332" s="38"/>
      <c r="BN332" s="38"/>
      <c r="BO332" s="38"/>
      <c r="BP332" s="38"/>
      <c r="BQ332" s="38"/>
      <c r="BR332" s="38"/>
    </row>
    <row r="333" spans="1:70" x14ac:dyDescent="0.3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  <c r="BF333" s="38"/>
      <c r="BG333" s="38"/>
      <c r="BH333" s="38"/>
      <c r="BI333" s="38"/>
      <c r="BJ333" s="38"/>
      <c r="BK333" s="38"/>
      <c r="BL333" s="38"/>
      <c r="BM333" s="38"/>
      <c r="BN333" s="38"/>
      <c r="BO333" s="38"/>
      <c r="BP333" s="38"/>
      <c r="BQ333" s="38"/>
      <c r="BR333" s="38"/>
    </row>
    <row r="334" spans="1:70" x14ac:dyDescent="0.3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  <c r="BF334" s="38"/>
      <c r="BG334" s="38"/>
      <c r="BH334" s="38"/>
      <c r="BI334" s="38"/>
      <c r="BJ334" s="38"/>
      <c r="BK334" s="38"/>
      <c r="BL334" s="38"/>
      <c r="BM334" s="38"/>
      <c r="BN334" s="38"/>
      <c r="BO334" s="38"/>
      <c r="BP334" s="38"/>
      <c r="BQ334" s="38"/>
      <c r="BR334" s="38"/>
    </row>
    <row r="335" spans="1:70" x14ac:dyDescent="0.3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  <c r="BF335" s="38"/>
      <c r="BG335" s="38"/>
      <c r="BH335" s="38"/>
      <c r="BI335" s="38"/>
      <c r="BJ335" s="38"/>
      <c r="BK335" s="38"/>
      <c r="BL335" s="38"/>
      <c r="BM335" s="38"/>
      <c r="BN335" s="38"/>
      <c r="BO335" s="38"/>
      <c r="BP335" s="38"/>
      <c r="BQ335" s="38"/>
      <c r="BR335" s="38"/>
    </row>
    <row r="336" spans="1:70" x14ac:dyDescent="0.3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  <c r="BF336" s="38"/>
      <c r="BG336" s="38"/>
      <c r="BH336" s="38"/>
      <c r="BI336" s="38"/>
      <c r="BJ336" s="38"/>
      <c r="BK336" s="38"/>
      <c r="BL336" s="38"/>
      <c r="BM336" s="38"/>
      <c r="BN336" s="38"/>
      <c r="BO336" s="38"/>
      <c r="BP336" s="38"/>
      <c r="BQ336" s="38"/>
      <c r="BR336" s="38"/>
    </row>
    <row r="337" spans="1:70" x14ac:dyDescent="0.3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  <c r="BF337" s="38"/>
      <c r="BG337" s="38"/>
      <c r="BH337" s="38"/>
      <c r="BI337" s="38"/>
      <c r="BJ337" s="38"/>
      <c r="BK337" s="38"/>
      <c r="BL337" s="38"/>
      <c r="BM337" s="38"/>
      <c r="BN337" s="38"/>
      <c r="BO337" s="38"/>
      <c r="BP337" s="38"/>
      <c r="BQ337" s="38"/>
      <c r="BR337" s="38"/>
    </row>
    <row r="338" spans="1:70" x14ac:dyDescent="0.3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  <c r="BF338" s="38"/>
      <c r="BG338" s="38"/>
      <c r="BH338" s="38"/>
      <c r="BI338" s="38"/>
      <c r="BJ338" s="38"/>
      <c r="BK338" s="38"/>
      <c r="BL338" s="38"/>
      <c r="BM338" s="38"/>
      <c r="BN338" s="38"/>
      <c r="BO338" s="38"/>
      <c r="BP338" s="38"/>
      <c r="BQ338" s="38"/>
      <c r="BR338" s="38"/>
    </row>
    <row r="339" spans="1:70" x14ac:dyDescent="0.3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  <c r="BF339" s="38"/>
      <c r="BG339" s="38"/>
      <c r="BH339" s="38"/>
      <c r="BI339" s="38"/>
      <c r="BJ339" s="38"/>
      <c r="BK339" s="38"/>
      <c r="BL339" s="38"/>
      <c r="BM339" s="38"/>
      <c r="BN339" s="38"/>
      <c r="BO339" s="38"/>
      <c r="BP339" s="38"/>
      <c r="BQ339" s="38"/>
      <c r="BR339" s="38"/>
    </row>
    <row r="340" spans="1:70" x14ac:dyDescent="0.3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  <c r="BF340" s="38"/>
      <c r="BG340" s="38"/>
      <c r="BH340" s="38"/>
      <c r="BI340" s="38"/>
      <c r="BJ340" s="38"/>
      <c r="BK340" s="38"/>
      <c r="BL340" s="38"/>
      <c r="BM340" s="38"/>
      <c r="BN340" s="38"/>
      <c r="BO340" s="38"/>
      <c r="BP340" s="38"/>
      <c r="BQ340" s="38"/>
      <c r="BR340" s="38"/>
    </row>
    <row r="341" spans="1:70" x14ac:dyDescent="0.3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  <c r="BF341" s="38"/>
      <c r="BG341" s="38"/>
      <c r="BH341" s="38"/>
      <c r="BI341" s="38"/>
      <c r="BJ341" s="38"/>
      <c r="BK341" s="38"/>
      <c r="BL341" s="38"/>
      <c r="BM341" s="38"/>
      <c r="BN341" s="38"/>
      <c r="BO341" s="38"/>
      <c r="BP341" s="38"/>
      <c r="BQ341" s="38"/>
      <c r="BR341" s="38"/>
    </row>
    <row r="342" spans="1:70" x14ac:dyDescent="0.3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  <c r="BF342" s="38"/>
      <c r="BG342" s="38"/>
      <c r="BH342" s="38"/>
      <c r="BI342" s="38"/>
      <c r="BJ342" s="38"/>
      <c r="BK342" s="38"/>
      <c r="BL342" s="38"/>
      <c r="BM342" s="38"/>
      <c r="BN342" s="38"/>
      <c r="BO342" s="38"/>
      <c r="BP342" s="38"/>
      <c r="BQ342" s="38"/>
      <c r="BR342" s="38"/>
    </row>
    <row r="343" spans="1:70" x14ac:dyDescent="0.3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  <c r="BF343" s="38"/>
      <c r="BG343" s="38"/>
      <c r="BH343" s="38"/>
      <c r="BI343" s="38"/>
      <c r="BJ343" s="38"/>
      <c r="BK343" s="38"/>
      <c r="BL343" s="38"/>
      <c r="BM343" s="38"/>
      <c r="BN343" s="38"/>
      <c r="BO343" s="38"/>
      <c r="BP343" s="38"/>
      <c r="BQ343" s="38"/>
      <c r="BR343" s="38"/>
    </row>
    <row r="344" spans="1:70" x14ac:dyDescent="0.3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  <c r="BF344" s="38"/>
      <c r="BG344" s="38"/>
      <c r="BH344" s="38"/>
      <c r="BI344" s="38"/>
      <c r="BJ344" s="38"/>
      <c r="BK344" s="38"/>
      <c r="BL344" s="38"/>
      <c r="BM344" s="38"/>
      <c r="BN344" s="38"/>
      <c r="BO344" s="38"/>
      <c r="BP344" s="38"/>
      <c r="BQ344" s="38"/>
      <c r="BR344" s="38"/>
    </row>
    <row r="345" spans="1:70" x14ac:dyDescent="0.3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  <c r="BF345" s="38"/>
      <c r="BG345" s="38"/>
      <c r="BH345" s="38"/>
      <c r="BI345" s="38"/>
      <c r="BJ345" s="38"/>
      <c r="BK345" s="38"/>
      <c r="BL345" s="38"/>
      <c r="BM345" s="38"/>
      <c r="BN345" s="38"/>
      <c r="BO345" s="38"/>
      <c r="BP345" s="38"/>
      <c r="BQ345" s="38"/>
      <c r="BR345" s="38"/>
    </row>
    <row r="346" spans="1:70" x14ac:dyDescent="0.3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  <c r="BF346" s="38"/>
      <c r="BG346" s="38"/>
      <c r="BH346" s="38"/>
      <c r="BI346" s="38"/>
      <c r="BJ346" s="38"/>
      <c r="BK346" s="38"/>
      <c r="BL346" s="38"/>
      <c r="BM346" s="38"/>
      <c r="BN346" s="38"/>
      <c r="BO346" s="38"/>
      <c r="BP346" s="38"/>
      <c r="BQ346" s="38"/>
      <c r="BR346" s="38"/>
    </row>
    <row r="347" spans="1:70" x14ac:dyDescent="0.3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  <c r="BF347" s="38"/>
      <c r="BG347" s="38"/>
      <c r="BH347" s="38"/>
      <c r="BI347" s="38"/>
      <c r="BJ347" s="38"/>
      <c r="BK347" s="38"/>
      <c r="BL347" s="38"/>
      <c r="BM347" s="38"/>
      <c r="BN347" s="38"/>
      <c r="BO347" s="38"/>
      <c r="BP347" s="38"/>
      <c r="BQ347" s="38"/>
      <c r="BR347" s="38"/>
    </row>
    <row r="348" spans="1:70" x14ac:dyDescent="0.3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  <c r="BF348" s="38"/>
      <c r="BG348" s="38"/>
      <c r="BH348" s="38"/>
      <c r="BI348" s="38"/>
      <c r="BJ348" s="38"/>
      <c r="BK348" s="38"/>
      <c r="BL348" s="38"/>
      <c r="BM348" s="38"/>
      <c r="BN348" s="38"/>
      <c r="BO348" s="38"/>
      <c r="BP348" s="38"/>
      <c r="BQ348" s="38"/>
      <c r="BR348" s="38"/>
    </row>
    <row r="349" spans="1:70" x14ac:dyDescent="0.3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  <c r="BF349" s="38"/>
      <c r="BG349" s="38"/>
      <c r="BH349" s="38"/>
      <c r="BI349" s="38"/>
      <c r="BJ349" s="38"/>
      <c r="BK349" s="38"/>
      <c r="BL349" s="38"/>
      <c r="BM349" s="38"/>
      <c r="BN349" s="38"/>
      <c r="BO349" s="38"/>
      <c r="BP349" s="38"/>
      <c r="BQ349" s="38"/>
      <c r="BR349" s="38"/>
    </row>
    <row r="350" spans="1:70" x14ac:dyDescent="0.3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  <c r="BF350" s="38"/>
      <c r="BG350" s="38"/>
      <c r="BH350" s="38"/>
      <c r="BI350" s="38"/>
      <c r="BJ350" s="38"/>
      <c r="BK350" s="38"/>
      <c r="BL350" s="38"/>
      <c r="BM350" s="38"/>
      <c r="BN350" s="38"/>
      <c r="BO350" s="38"/>
      <c r="BP350" s="38"/>
      <c r="BQ350" s="38"/>
      <c r="BR350" s="38"/>
    </row>
    <row r="351" spans="1:70" x14ac:dyDescent="0.3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  <c r="BF351" s="38"/>
      <c r="BG351" s="38"/>
      <c r="BH351" s="38"/>
      <c r="BI351" s="38"/>
      <c r="BJ351" s="38"/>
      <c r="BK351" s="38"/>
      <c r="BL351" s="38"/>
      <c r="BM351" s="38"/>
      <c r="BN351" s="38"/>
      <c r="BO351" s="38"/>
      <c r="BP351" s="38"/>
      <c r="BQ351" s="38"/>
      <c r="BR351" s="38"/>
    </row>
    <row r="352" spans="1:70" x14ac:dyDescent="0.3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  <c r="BF352" s="38"/>
      <c r="BG352" s="38"/>
      <c r="BH352" s="38"/>
      <c r="BI352" s="38"/>
      <c r="BJ352" s="38"/>
      <c r="BK352" s="38"/>
      <c r="BL352" s="38"/>
      <c r="BM352" s="38"/>
      <c r="BN352" s="38"/>
      <c r="BO352" s="38"/>
      <c r="BP352" s="38"/>
      <c r="BQ352" s="38"/>
      <c r="BR352" s="38"/>
    </row>
    <row r="353" spans="1:70" x14ac:dyDescent="0.3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  <c r="BF353" s="38"/>
      <c r="BG353" s="38"/>
      <c r="BH353" s="38"/>
      <c r="BI353" s="38"/>
      <c r="BJ353" s="38"/>
      <c r="BK353" s="38"/>
      <c r="BL353" s="38"/>
      <c r="BM353" s="38"/>
      <c r="BN353" s="38"/>
      <c r="BO353" s="38"/>
      <c r="BP353" s="38"/>
      <c r="BQ353" s="38"/>
      <c r="BR353" s="38"/>
    </row>
    <row r="354" spans="1:70" x14ac:dyDescent="0.3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  <c r="BF354" s="38"/>
      <c r="BG354" s="38"/>
      <c r="BH354" s="38"/>
      <c r="BI354" s="38"/>
      <c r="BJ354" s="38"/>
      <c r="BK354" s="38"/>
      <c r="BL354" s="38"/>
      <c r="BM354" s="38"/>
      <c r="BN354" s="38"/>
      <c r="BO354" s="38"/>
      <c r="BP354" s="38"/>
      <c r="BQ354" s="38"/>
      <c r="BR354" s="38"/>
    </row>
    <row r="355" spans="1:70" x14ac:dyDescent="0.3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  <c r="BF355" s="38"/>
      <c r="BG355" s="38"/>
      <c r="BH355" s="38"/>
      <c r="BI355" s="38"/>
      <c r="BJ355" s="38"/>
      <c r="BK355" s="38"/>
      <c r="BL355" s="38"/>
      <c r="BM355" s="38"/>
      <c r="BN355" s="38"/>
      <c r="BO355" s="38"/>
      <c r="BP355" s="38"/>
      <c r="BQ355" s="38"/>
      <c r="BR355" s="38"/>
    </row>
    <row r="356" spans="1:70" x14ac:dyDescent="0.3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  <c r="BF356" s="38"/>
      <c r="BG356" s="38"/>
      <c r="BH356" s="38"/>
      <c r="BI356" s="38"/>
      <c r="BJ356" s="38"/>
      <c r="BK356" s="38"/>
      <c r="BL356" s="38"/>
      <c r="BM356" s="38"/>
      <c r="BN356" s="38"/>
      <c r="BO356" s="38"/>
      <c r="BP356" s="38"/>
      <c r="BQ356" s="38"/>
      <c r="BR356" s="38"/>
    </row>
    <row r="357" spans="1:70" x14ac:dyDescent="0.3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  <c r="BF357" s="38"/>
      <c r="BG357" s="38"/>
      <c r="BH357" s="38"/>
      <c r="BI357" s="38"/>
      <c r="BJ357" s="38"/>
      <c r="BK357" s="38"/>
      <c r="BL357" s="38"/>
      <c r="BM357" s="38"/>
      <c r="BN357" s="38"/>
      <c r="BO357" s="38"/>
      <c r="BP357" s="38"/>
      <c r="BQ357" s="38"/>
      <c r="BR357" s="38"/>
    </row>
    <row r="358" spans="1:70" x14ac:dyDescent="0.3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  <c r="BF358" s="38"/>
      <c r="BG358" s="38"/>
      <c r="BH358" s="38"/>
      <c r="BI358" s="38"/>
      <c r="BJ358" s="38"/>
      <c r="BK358" s="38"/>
      <c r="BL358" s="38"/>
      <c r="BM358" s="38"/>
      <c r="BN358" s="38"/>
      <c r="BO358" s="38"/>
      <c r="BP358" s="38"/>
      <c r="BQ358" s="38"/>
      <c r="BR358" s="38"/>
    </row>
    <row r="359" spans="1:70" x14ac:dyDescent="0.3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  <c r="BF359" s="38"/>
      <c r="BG359" s="38"/>
      <c r="BH359" s="38"/>
      <c r="BI359" s="38"/>
      <c r="BJ359" s="38"/>
      <c r="BK359" s="38"/>
      <c r="BL359" s="38"/>
      <c r="BM359" s="38"/>
      <c r="BN359" s="38"/>
      <c r="BO359" s="38"/>
      <c r="BP359" s="38"/>
      <c r="BQ359" s="38"/>
      <c r="BR359" s="38"/>
    </row>
    <row r="360" spans="1:70" x14ac:dyDescent="0.3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  <c r="BF360" s="38"/>
      <c r="BG360" s="38"/>
      <c r="BH360" s="38"/>
      <c r="BI360" s="38"/>
      <c r="BJ360" s="38"/>
      <c r="BK360" s="38"/>
      <c r="BL360" s="38"/>
      <c r="BM360" s="38"/>
      <c r="BN360" s="38"/>
      <c r="BO360" s="38"/>
      <c r="BP360" s="38"/>
      <c r="BQ360" s="38"/>
      <c r="BR360" s="38"/>
    </row>
    <row r="361" spans="1:70" x14ac:dyDescent="0.3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  <c r="BF361" s="38"/>
      <c r="BG361" s="38"/>
      <c r="BH361" s="38"/>
      <c r="BI361" s="38"/>
      <c r="BJ361" s="38"/>
      <c r="BK361" s="38"/>
      <c r="BL361" s="38"/>
      <c r="BM361" s="38"/>
      <c r="BN361" s="38"/>
      <c r="BO361" s="38"/>
      <c r="BP361" s="38"/>
      <c r="BQ361" s="38"/>
      <c r="BR361" s="38"/>
    </row>
    <row r="362" spans="1:70" x14ac:dyDescent="0.3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  <c r="BF362" s="38"/>
      <c r="BG362" s="38"/>
      <c r="BH362" s="38"/>
      <c r="BI362" s="38"/>
      <c r="BJ362" s="38"/>
      <c r="BK362" s="38"/>
      <c r="BL362" s="38"/>
      <c r="BM362" s="38"/>
      <c r="BN362" s="38"/>
      <c r="BO362" s="38"/>
      <c r="BP362" s="38"/>
      <c r="BQ362" s="38"/>
      <c r="BR362" s="38"/>
    </row>
    <row r="363" spans="1:70" x14ac:dyDescent="0.3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  <c r="BF363" s="38"/>
      <c r="BG363" s="38"/>
      <c r="BH363" s="38"/>
      <c r="BI363" s="38"/>
      <c r="BJ363" s="38"/>
      <c r="BK363" s="38"/>
      <c r="BL363" s="38"/>
      <c r="BM363" s="38"/>
      <c r="BN363" s="38"/>
      <c r="BO363" s="38"/>
      <c r="BP363" s="38"/>
      <c r="BQ363" s="38"/>
      <c r="BR363" s="38"/>
    </row>
    <row r="364" spans="1:70" x14ac:dyDescent="0.3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  <c r="BF364" s="38"/>
      <c r="BG364" s="38"/>
      <c r="BH364" s="38"/>
      <c r="BI364" s="38"/>
      <c r="BJ364" s="38"/>
      <c r="BK364" s="38"/>
      <c r="BL364" s="38"/>
      <c r="BM364" s="38"/>
      <c r="BN364" s="38"/>
      <c r="BO364" s="38"/>
      <c r="BP364" s="38"/>
      <c r="BQ364" s="38"/>
      <c r="BR364" s="38"/>
    </row>
    <row r="365" spans="1:70" x14ac:dyDescent="0.3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  <c r="BF365" s="38"/>
      <c r="BG365" s="38"/>
      <c r="BH365" s="38"/>
      <c r="BI365" s="38"/>
      <c r="BJ365" s="38"/>
      <c r="BK365" s="38"/>
      <c r="BL365" s="38"/>
      <c r="BM365" s="38"/>
      <c r="BN365" s="38"/>
      <c r="BO365" s="38"/>
      <c r="BP365" s="38"/>
      <c r="BQ365" s="38"/>
      <c r="BR365" s="38"/>
    </row>
    <row r="366" spans="1:70" x14ac:dyDescent="0.3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  <c r="BF366" s="38"/>
      <c r="BG366" s="38"/>
      <c r="BH366" s="38"/>
      <c r="BI366" s="38"/>
      <c r="BJ366" s="38"/>
      <c r="BK366" s="38"/>
      <c r="BL366" s="38"/>
      <c r="BM366" s="38"/>
      <c r="BN366" s="38"/>
      <c r="BO366" s="38"/>
      <c r="BP366" s="38"/>
      <c r="BQ366" s="38"/>
      <c r="BR366" s="38"/>
    </row>
    <row r="367" spans="1:70" x14ac:dyDescent="0.3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  <c r="BF367" s="38"/>
      <c r="BG367" s="38"/>
      <c r="BH367" s="38"/>
      <c r="BI367" s="38"/>
      <c r="BJ367" s="38"/>
      <c r="BK367" s="38"/>
      <c r="BL367" s="38"/>
      <c r="BM367" s="38"/>
      <c r="BN367" s="38"/>
      <c r="BO367" s="38"/>
      <c r="BP367" s="38"/>
      <c r="BQ367" s="38"/>
      <c r="BR367" s="38"/>
    </row>
    <row r="368" spans="1:70" x14ac:dyDescent="0.3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  <c r="BF368" s="38"/>
      <c r="BG368" s="38"/>
      <c r="BH368" s="38"/>
      <c r="BI368" s="38"/>
      <c r="BJ368" s="38"/>
      <c r="BK368" s="38"/>
      <c r="BL368" s="38"/>
      <c r="BM368" s="38"/>
      <c r="BN368" s="38"/>
      <c r="BO368" s="38"/>
      <c r="BP368" s="38"/>
      <c r="BQ368" s="38"/>
      <c r="BR368" s="38"/>
    </row>
    <row r="369" spans="1:70" x14ac:dyDescent="0.3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  <c r="BF369" s="38"/>
      <c r="BG369" s="38"/>
      <c r="BH369" s="38"/>
      <c r="BI369" s="38"/>
      <c r="BJ369" s="38"/>
      <c r="BK369" s="38"/>
      <c r="BL369" s="38"/>
      <c r="BM369" s="38"/>
      <c r="BN369" s="38"/>
      <c r="BO369" s="38"/>
      <c r="BP369" s="38"/>
      <c r="BQ369" s="38"/>
      <c r="BR369" s="38"/>
    </row>
    <row r="370" spans="1:70" x14ac:dyDescent="0.3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  <c r="BF370" s="38"/>
      <c r="BG370" s="38"/>
      <c r="BH370" s="38"/>
      <c r="BI370" s="38"/>
      <c r="BJ370" s="38"/>
      <c r="BK370" s="38"/>
      <c r="BL370" s="38"/>
      <c r="BM370" s="38"/>
      <c r="BN370" s="38"/>
      <c r="BO370" s="38"/>
      <c r="BP370" s="38"/>
      <c r="BQ370" s="38"/>
      <c r="BR370" s="38"/>
    </row>
    <row r="371" spans="1:70" x14ac:dyDescent="0.3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  <c r="BF371" s="38"/>
      <c r="BG371" s="38"/>
      <c r="BH371" s="38"/>
      <c r="BI371" s="38"/>
      <c r="BJ371" s="38"/>
      <c r="BK371" s="38"/>
      <c r="BL371" s="38"/>
      <c r="BM371" s="38"/>
      <c r="BN371" s="38"/>
      <c r="BO371" s="38"/>
      <c r="BP371" s="38"/>
      <c r="BQ371" s="38"/>
      <c r="BR371" s="38"/>
    </row>
    <row r="372" spans="1:70" x14ac:dyDescent="0.3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  <c r="BF372" s="38"/>
      <c r="BG372" s="38"/>
      <c r="BH372" s="38"/>
      <c r="BI372" s="38"/>
      <c r="BJ372" s="38"/>
      <c r="BK372" s="38"/>
      <c r="BL372" s="38"/>
      <c r="BM372" s="38"/>
      <c r="BN372" s="38"/>
      <c r="BO372" s="38"/>
      <c r="BP372" s="38"/>
      <c r="BQ372" s="38"/>
      <c r="BR372" s="38"/>
    </row>
    <row r="373" spans="1:70" x14ac:dyDescent="0.3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  <c r="BF373" s="38"/>
      <c r="BG373" s="38"/>
      <c r="BH373" s="38"/>
      <c r="BI373" s="38"/>
      <c r="BJ373" s="38"/>
      <c r="BK373" s="38"/>
      <c r="BL373" s="38"/>
      <c r="BM373" s="38"/>
      <c r="BN373" s="38"/>
      <c r="BO373" s="38"/>
      <c r="BP373" s="38"/>
      <c r="BQ373" s="38"/>
      <c r="BR373" s="38"/>
    </row>
    <row r="374" spans="1:70" x14ac:dyDescent="0.3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  <c r="BF374" s="38"/>
      <c r="BG374" s="38"/>
      <c r="BH374" s="38"/>
      <c r="BI374" s="38"/>
      <c r="BJ374" s="38"/>
      <c r="BK374" s="38"/>
      <c r="BL374" s="38"/>
      <c r="BM374" s="38"/>
      <c r="BN374" s="38"/>
      <c r="BO374" s="38"/>
      <c r="BP374" s="38"/>
      <c r="BQ374" s="38"/>
      <c r="BR374" s="38"/>
    </row>
    <row r="375" spans="1:70" x14ac:dyDescent="0.3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  <c r="BF375" s="38"/>
      <c r="BG375" s="38"/>
      <c r="BH375" s="38"/>
      <c r="BI375" s="38"/>
      <c r="BJ375" s="38"/>
      <c r="BK375" s="38"/>
      <c r="BL375" s="38"/>
      <c r="BM375" s="38"/>
      <c r="BN375" s="38"/>
      <c r="BO375" s="38"/>
      <c r="BP375" s="38"/>
      <c r="BQ375" s="38"/>
      <c r="BR375" s="38"/>
    </row>
    <row r="376" spans="1:70" x14ac:dyDescent="0.3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  <c r="BF376" s="38"/>
      <c r="BG376" s="38"/>
      <c r="BH376" s="38"/>
      <c r="BI376" s="38"/>
      <c r="BJ376" s="38"/>
      <c r="BK376" s="38"/>
      <c r="BL376" s="38"/>
      <c r="BM376" s="38"/>
      <c r="BN376" s="38"/>
      <c r="BO376" s="38"/>
      <c r="BP376" s="38"/>
      <c r="BQ376" s="38"/>
      <c r="BR376" s="38"/>
    </row>
    <row r="377" spans="1:70" x14ac:dyDescent="0.3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  <c r="BF377" s="38"/>
      <c r="BG377" s="38"/>
      <c r="BH377" s="38"/>
      <c r="BI377" s="38"/>
      <c r="BJ377" s="38"/>
      <c r="BK377" s="38"/>
      <c r="BL377" s="38"/>
      <c r="BM377" s="38"/>
      <c r="BN377" s="38"/>
      <c r="BO377" s="38"/>
      <c r="BP377" s="38"/>
      <c r="BQ377" s="38"/>
      <c r="BR377" s="38"/>
    </row>
    <row r="378" spans="1:70" x14ac:dyDescent="0.3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  <c r="BF378" s="38"/>
      <c r="BG378" s="38"/>
      <c r="BH378" s="38"/>
      <c r="BI378" s="38"/>
      <c r="BJ378" s="38"/>
      <c r="BK378" s="38"/>
      <c r="BL378" s="38"/>
      <c r="BM378" s="38"/>
      <c r="BN378" s="38"/>
      <c r="BO378" s="38"/>
      <c r="BP378" s="38"/>
      <c r="BQ378" s="38"/>
      <c r="BR378" s="38"/>
    </row>
    <row r="379" spans="1:70" x14ac:dyDescent="0.3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  <c r="BF379" s="38"/>
      <c r="BG379" s="38"/>
      <c r="BH379" s="38"/>
      <c r="BI379" s="38"/>
      <c r="BJ379" s="38"/>
      <c r="BK379" s="38"/>
      <c r="BL379" s="38"/>
      <c r="BM379" s="38"/>
      <c r="BN379" s="38"/>
      <c r="BO379" s="38"/>
      <c r="BP379" s="38"/>
      <c r="BQ379" s="38"/>
      <c r="BR379" s="38"/>
    </row>
    <row r="380" spans="1:70" x14ac:dyDescent="0.3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  <c r="BF380" s="38"/>
      <c r="BG380" s="38"/>
      <c r="BH380" s="38"/>
      <c r="BI380" s="38"/>
      <c r="BJ380" s="38"/>
      <c r="BK380" s="38"/>
      <c r="BL380" s="38"/>
      <c r="BM380" s="38"/>
      <c r="BN380" s="38"/>
      <c r="BO380" s="38"/>
      <c r="BP380" s="38"/>
      <c r="BQ380" s="38"/>
      <c r="BR380" s="38"/>
    </row>
    <row r="381" spans="1:70" x14ac:dyDescent="0.3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  <c r="BF381" s="38"/>
      <c r="BG381" s="38"/>
      <c r="BH381" s="38"/>
      <c r="BI381" s="38"/>
      <c r="BJ381" s="38"/>
      <c r="BK381" s="38"/>
      <c r="BL381" s="38"/>
      <c r="BM381" s="38"/>
      <c r="BN381" s="38"/>
      <c r="BO381" s="38"/>
      <c r="BP381" s="38"/>
      <c r="BQ381" s="38"/>
      <c r="BR381" s="38"/>
    </row>
    <row r="382" spans="1:70" x14ac:dyDescent="0.3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  <c r="BF382" s="38"/>
      <c r="BG382" s="38"/>
      <c r="BH382" s="38"/>
      <c r="BI382" s="38"/>
      <c r="BJ382" s="38"/>
      <c r="BK382" s="38"/>
      <c r="BL382" s="38"/>
      <c r="BM382" s="38"/>
      <c r="BN382" s="38"/>
      <c r="BO382" s="38"/>
      <c r="BP382" s="38"/>
      <c r="BQ382" s="38"/>
      <c r="BR382" s="38"/>
    </row>
    <row r="383" spans="1:70" x14ac:dyDescent="0.3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  <c r="BF383" s="38"/>
      <c r="BG383" s="38"/>
      <c r="BH383" s="38"/>
      <c r="BI383" s="38"/>
      <c r="BJ383" s="38"/>
      <c r="BK383" s="38"/>
      <c r="BL383" s="38"/>
      <c r="BM383" s="38"/>
      <c r="BN383" s="38"/>
      <c r="BO383" s="38"/>
      <c r="BP383" s="38"/>
      <c r="BQ383" s="38"/>
      <c r="BR383" s="38"/>
    </row>
    <row r="384" spans="1:70" x14ac:dyDescent="0.3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  <c r="BF384" s="38"/>
      <c r="BG384" s="38"/>
      <c r="BH384" s="38"/>
      <c r="BI384" s="38"/>
      <c r="BJ384" s="38"/>
      <c r="BK384" s="38"/>
      <c r="BL384" s="38"/>
      <c r="BM384" s="38"/>
      <c r="BN384" s="38"/>
      <c r="BO384" s="38"/>
      <c r="BP384" s="38"/>
      <c r="BQ384" s="38"/>
      <c r="BR384" s="38"/>
    </row>
    <row r="385" spans="1:70" x14ac:dyDescent="0.3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  <c r="BF385" s="38"/>
      <c r="BG385" s="38"/>
      <c r="BH385" s="38"/>
      <c r="BI385" s="38"/>
      <c r="BJ385" s="38"/>
      <c r="BK385" s="38"/>
      <c r="BL385" s="38"/>
      <c r="BM385" s="38"/>
      <c r="BN385" s="38"/>
      <c r="BO385" s="38"/>
      <c r="BP385" s="38"/>
      <c r="BQ385" s="38"/>
      <c r="BR385" s="38"/>
    </row>
    <row r="386" spans="1:70" x14ac:dyDescent="0.3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  <c r="BF386" s="38"/>
      <c r="BG386" s="38"/>
      <c r="BH386" s="38"/>
      <c r="BI386" s="38"/>
      <c r="BJ386" s="38"/>
      <c r="BK386" s="38"/>
      <c r="BL386" s="38"/>
      <c r="BM386" s="38"/>
      <c r="BN386" s="38"/>
      <c r="BO386" s="38"/>
      <c r="BP386" s="38"/>
      <c r="BQ386" s="38"/>
      <c r="BR386" s="38"/>
    </row>
    <row r="387" spans="1:70" x14ac:dyDescent="0.3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  <c r="BF387" s="38"/>
      <c r="BG387" s="38"/>
      <c r="BH387" s="38"/>
      <c r="BI387" s="38"/>
      <c r="BJ387" s="38"/>
      <c r="BK387" s="38"/>
      <c r="BL387" s="38"/>
      <c r="BM387" s="38"/>
      <c r="BN387" s="38"/>
      <c r="BO387" s="38"/>
      <c r="BP387" s="38"/>
      <c r="BQ387" s="38"/>
      <c r="BR387" s="38"/>
    </row>
    <row r="388" spans="1:70" x14ac:dyDescent="0.3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  <c r="BF388" s="38"/>
      <c r="BG388" s="38"/>
      <c r="BH388" s="38"/>
      <c r="BI388" s="38"/>
      <c r="BJ388" s="38"/>
      <c r="BK388" s="38"/>
      <c r="BL388" s="38"/>
      <c r="BM388" s="38"/>
      <c r="BN388" s="38"/>
      <c r="BO388" s="38"/>
      <c r="BP388" s="38"/>
      <c r="BQ388" s="38"/>
      <c r="BR388" s="38"/>
    </row>
    <row r="389" spans="1:70" x14ac:dyDescent="0.3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  <c r="BF389" s="38"/>
      <c r="BG389" s="38"/>
      <c r="BH389" s="38"/>
      <c r="BI389" s="38"/>
      <c r="BJ389" s="38"/>
      <c r="BK389" s="38"/>
      <c r="BL389" s="38"/>
      <c r="BM389" s="38"/>
      <c r="BN389" s="38"/>
      <c r="BO389" s="38"/>
      <c r="BP389" s="38"/>
      <c r="BQ389" s="38"/>
      <c r="BR389" s="38"/>
    </row>
    <row r="390" spans="1:70" x14ac:dyDescent="0.3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  <c r="BF390" s="38"/>
      <c r="BG390" s="38"/>
      <c r="BH390" s="38"/>
      <c r="BI390" s="38"/>
      <c r="BJ390" s="38"/>
      <c r="BK390" s="38"/>
      <c r="BL390" s="38"/>
      <c r="BM390" s="38"/>
      <c r="BN390" s="38"/>
      <c r="BO390" s="38"/>
      <c r="BP390" s="38"/>
      <c r="BQ390" s="38"/>
      <c r="BR390" s="38"/>
    </row>
    <row r="391" spans="1:70" x14ac:dyDescent="0.3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  <c r="BF391" s="38"/>
      <c r="BG391" s="38"/>
      <c r="BH391" s="38"/>
      <c r="BI391" s="38"/>
      <c r="BJ391" s="38"/>
      <c r="BK391" s="38"/>
      <c r="BL391" s="38"/>
      <c r="BM391" s="38"/>
      <c r="BN391" s="38"/>
      <c r="BO391" s="38"/>
      <c r="BP391" s="38"/>
      <c r="BQ391" s="38"/>
      <c r="BR391" s="38"/>
    </row>
    <row r="392" spans="1:70" x14ac:dyDescent="0.3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  <c r="BF392" s="38"/>
      <c r="BG392" s="38"/>
      <c r="BH392" s="38"/>
      <c r="BI392" s="38"/>
      <c r="BJ392" s="38"/>
      <c r="BK392" s="38"/>
      <c r="BL392" s="38"/>
      <c r="BM392" s="38"/>
      <c r="BN392" s="38"/>
      <c r="BO392" s="38"/>
      <c r="BP392" s="38"/>
      <c r="BQ392" s="38"/>
      <c r="BR392" s="38"/>
    </row>
    <row r="393" spans="1:70" x14ac:dyDescent="0.3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  <c r="BF393" s="38"/>
      <c r="BG393" s="38"/>
      <c r="BH393" s="38"/>
      <c r="BI393" s="38"/>
      <c r="BJ393" s="38"/>
      <c r="BK393" s="38"/>
      <c r="BL393" s="38"/>
      <c r="BM393" s="38"/>
      <c r="BN393" s="38"/>
      <c r="BO393" s="38"/>
      <c r="BP393" s="38"/>
      <c r="BQ393" s="38"/>
      <c r="BR393" s="38"/>
    </row>
    <row r="394" spans="1:70" x14ac:dyDescent="0.3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  <c r="BF394" s="38"/>
      <c r="BG394" s="38"/>
      <c r="BH394" s="38"/>
      <c r="BI394" s="38"/>
      <c r="BJ394" s="38"/>
      <c r="BK394" s="38"/>
      <c r="BL394" s="38"/>
      <c r="BM394" s="38"/>
      <c r="BN394" s="38"/>
      <c r="BO394" s="38"/>
      <c r="BP394" s="38"/>
      <c r="BQ394" s="38"/>
      <c r="BR394" s="38"/>
    </row>
    <row r="395" spans="1:70" x14ac:dyDescent="0.3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  <c r="BF395" s="38"/>
      <c r="BG395" s="38"/>
      <c r="BH395" s="38"/>
      <c r="BI395" s="38"/>
      <c r="BJ395" s="38"/>
      <c r="BK395" s="38"/>
      <c r="BL395" s="38"/>
      <c r="BM395" s="38"/>
      <c r="BN395" s="38"/>
      <c r="BO395" s="38"/>
      <c r="BP395" s="38"/>
      <c r="BQ395" s="38"/>
      <c r="BR395" s="38"/>
    </row>
    <row r="396" spans="1:70" x14ac:dyDescent="0.3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  <c r="BF396" s="38"/>
      <c r="BG396" s="38"/>
      <c r="BH396" s="38"/>
      <c r="BI396" s="38"/>
      <c r="BJ396" s="38"/>
      <c r="BK396" s="38"/>
      <c r="BL396" s="38"/>
      <c r="BM396" s="38"/>
      <c r="BN396" s="38"/>
      <c r="BO396" s="38"/>
      <c r="BP396" s="38"/>
      <c r="BQ396" s="38"/>
      <c r="BR396" s="38"/>
    </row>
    <row r="397" spans="1:70" x14ac:dyDescent="0.3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  <c r="BF397" s="38"/>
      <c r="BG397" s="38"/>
      <c r="BH397" s="38"/>
      <c r="BI397" s="38"/>
      <c r="BJ397" s="38"/>
      <c r="BK397" s="38"/>
      <c r="BL397" s="38"/>
      <c r="BM397" s="38"/>
      <c r="BN397" s="38"/>
      <c r="BO397" s="38"/>
      <c r="BP397" s="38"/>
      <c r="BQ397" s="38"/>
      <c r="BR397" s="38"/>
    </row>
    <row r="398" spans="1:70" x14ac:dyDescent="0.3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  <c r="BF398" s="38"/>
      <c r="BG398" s="38"/>
      <c r="BH398" s="38"/>
      <c r="BI398" s="38"/>
      <c r="BJ398" s="38"/>
      <c r="BK398" s="38"/>
      <c r="BL398" s="38"/>
      <c r="BM398" s="38"/>
      <c r="BN398" s="38"/>
      <c r="BO398" s="38"/>
      <c r="BP398" s="38"/>
      <c r="BQ398" s="38"/>
      <c r="BR398" s="38"/>
    </row>
    <row r="399" spans="1:70" x14ac:dyDescent="0.3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  <c r="BF399" s="38"/>
      <c r="BG399" s="38"/>
      <c r="BH399" s="38"/>
      <c r="BI399" s="38"/>
      <c r="BJ399" s="38"/>
      <c r="BK399" s="38"/>
      <c r="BL399" s="38"/>
      <c r="BM399" s="38"/>
      <c r="BN399" s="38"/>
      <c r="BO399" s="38"/>
      <c r="BP399" s="38"/>
      <c r="BQ399" s="38"/>
      <c r="BR399" s="38"/>
    </row>
    <row r="400" spans="1:70" x14ac:dyDescent="0.3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  <c r="BF400" s="38"/>
      <c r="BG400" s="38"/>
      <c r="BH400" s="38"/>
      <c r="BI400" s="38"/>
      <c r="BJ400" s="38"/>
      <c r="BK400" s="38"/>
      <c r="BL400" s="38"/>
      <c r="BM400" s="38"/>
      <c r="BN400" s="38"/>
      <c r="BO400" s="38"/>
      <c r="BP400" s="38"/>
      <c r="BQ400" s="38"/>
      <c r="BR400" s="38"/>
    </row>
    <row r="401" spans="1:70" x14ac:dyDescent="0.3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  <c r="BF401" s="38"/>
      <c r="BG401" s="38"/>
      <c r="BH401" s="38"/>
      <c r="BI401" s="38"/>
      <c r="BJ401" s="38"/>
      <c r="BK401" s="38"/>
      <c r="BL401" s="38"/>
      <c r="BM401" s="38"/>
      <c r="BN401" s="38"/>
      <c r="BO401" s="38"/>
      <c r="BP401" s="38"/>
      <c r="BQ401" s="38"/>
      <c r="BR401" s="38"/>
    </row>
    <row r="402" spans="1:70" x14ac:dyDescent="0.3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8"/>
      <c r="BN402" s="38"/>
      <c r="BO402" s="38"/>
      <c r="BP402" s="38"/>
      <c r="BQ402" s="38"/>
      <c r="BR402" s="38"/>
    </row>
    <row r="403" spans="1:70" x14ac:dyDescent="0.3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  <c r="BF403" s="38"/>
      <c r="BG403" s="38"/>
      <c r="BH403" s="38"/>
      <c r="BI403" s="38"/>
      <c r="BJ403" s="38"/>
      <c r="BK403" s="38"/>
      <c r="BL403" s="38"/>
      <c r="BM403" s="38"/>
      <c r="BN403" s="38"/>
      <c r="BO403" s="38"/>
      <c r="BP403" s="38"/>
      <c r="BQ403" s="38"/>
      <c r="BR403" s="38"/>
    </row>
    <row r="404" spans="1:70" x14ac:dyDescent="0.3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  <c r="BF404" s="38"/>
      <c r="BG404" s="38"/>
      <c r="BH404" s="38"/>
      <c r="BI404" s="38"/>
      <c r="BJ404" s="38"/>
      <c r="BK404" s="38"/>
      <c r="BL404" s="38"/>
      <c r="BM404" s="38"/>
      <c r="BN404" s="38"/>
      <c r="BO404" s="38"/>
      <c r="BP404" s="38"/>
      <c r="BQ404" s="38"/>
      <c r="BR404" s="38"/>
    </row>
    <row r="405" spans="1:70" x14ac:dyDescent="0.3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  <c r="BF405" s="38"/>
      <c r="BG405" s="38"/>
      <c r="BH405" s="38"/>
      <c r="BI405" s="38"/>
      <c r="BJ405" s="38"/>
      <c r="BK405" s="38"/>
      <c r="BL405" s="38"/>
      <c r="BM405" s="38"/>
      <c r="BN405" s="38"/>
      <c r="BO405" s="38"/>
      <c r="BP405" s="38"/>
      <c r="BQ405" s="38"/>
      <c r="BR405" s="38"/>
    </row>
    <row r="406" spans="1:70" x14ac:dyDescent="0.3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  <c r="BF406" s="38"/>
      <c r="BG406" s="38"/>
      <c r="BH406" s="38"/>
      <c r="BI406" s="38"/>
      <c r="BJ406" s="38"/>
      <c r="BK406" s="38"/>
      <c r="BL406" s="38"/>
      <c r="BM406" s="38"/>
      <c r="BN406" s="38"/>
      <c r="BO406" s="38"/>
      <c r="BP406" s="38"/>
      <c r="BQ406" s="38"/>
      <c r="BR406" s="38"/>
    </row>
    <row r="407" spans="1:70" x14ac:dyDescent="0.3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  <c r="BF407" s="38"/>
      <c r="BG407" s="38"/>
      <c r="BH407" s="38"/>
      <c r="BI407" s="38"/>
      <c r="BJ407" s="38"/>
      <c r="BK407" s="38"/>
      <c r="BL407" s="38"/>
      <c r="BM407" s="38"/>
      <c r="BN407" s="38"/>
      <c r="BO407" s="38"/>
      <c r="BP407" s="38"/>
      <c r="BQ407" s="38"/>
      <c r="BR407" s="38"/>
    </row>
    <row r="408" spans="1:70" x14ac:dyDescent="0.3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  <c r="BF408" s="38"/>
      <c r="BG408" s="38"/>
      <c r="BH408" s="38"/>
      <c r="BI408" s="38"/>
      <c r="BJ408" s="38"/>
      <c r="BK408" s="38"/>
      <c r="BL408" s="38"/>
      <c r="BM408" s="38"/>
      <c r="BN408" s="38"/>
      <c r="BO408" s="38"/>
      <c r="BP408" s="38"/>
      <c r="BQ408" s="38"/>
      <c r="BR408" s="38"/>
    </row>
    <row r="409" spans="1:70" x14ac:dyDescent="0.3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  <c r="BF409" s="38"/>
      <c r="BG409" s="38"/>
      <c r="BH409" s="38"/>
      <c r="BI409" s="38"/>
      <c r="BJ409" s="38"/>
      <c r="BK409" s="38"/>
      <c r="BL409" s="38"/>
      <c r="BM409" s="38"/>
      <c r="BN409" s="38"/>
      <c r="BO409" s="38"/>
      <c r="BP409" s="38"/>
      <c r="BQ409" s="38"/>
      <c r="BR409" s="38"/>
    </row>
    <row r="410" spans="1:70" x14ac:dyDescent="0.3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  <c r="BF410" s="38"/>
      <c r="BG410" s="38"/>
      <c r="BH410" s="38"/>
      <c r="BI410" s="38"/>
      <c r="BJ410" s="38"/>
      <c r="BK410" s="38"/>
      <c r="BL410" s="38"/>
      <c r="BM410" s="38"/>
      <c r="BN410" s="38"/>
      <c r="BO410" s="38"/>
      <c r="BP410" s="38"/>
      <c r="BQ410" s="38"/>
      <c r="BR410" s="38"/>
    </row>
    <row r="411" spans="1:70" x14ac:dyDescent="0.3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  <c r="BF411" s="38"/>
      <c r="BG411" s="38"/>
      <c r="BH411" s="38"/>
      <c r="BI411" s="38"/>
      <c r="BJ411" s="38"/>
      <c r="BK411" s="38"/>
      <c r="BL411" s="38"/>
      <c r="BM411" s="38"/>
      <c r="BN411" s="38"/>
      <c r="BO411" s="38"/>
      <c r="BP411" s="38"/>
      <c r="BQ411" s="38"/>
      <c r="BR411" s="38"/>
    </row>
    <row r="412" spans="1:70" x14ac:dyDescent="0.3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  <c r="BF412" s="38"/>
      <c r="BG412" s="38"/>
      <c r="BH412" s="38"/>
      <c r="BI412" s="38"/>
      <c r="BJ412" s="38"/>
      <c r="BK412" s="38"/>
      <c r="BL412" s="38"/>
      <c r="BM412" s="38"/>
      <c r="BN412" s="38"/>
      <c r="BO412" s="38"/>
      <c r="BP412" s="38"/>
      <c r="BQ412" s="38"/>
      <c r="BR412" s="38"/>
    </row>
    <row r="413" spans="1:70" x14ac:dyDescent="0.3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  <c r="BF413" s="38"/>
      <c r="BG413" s="38"/>
      <c r="BH413" s="38"/>
      <c r="BI413" s="38"/>
      <c r="BJ413" s="38"/>
      <c r="BK413" s="38"/>
      <c r="BL413" s="38"/>
      <c r="BM413" s="38"/>
      <c r="BN413" s="38"/>
      <c r="BO413" s="38"/>
      <c r="BP413" s="38"/>
      <c r="BQ413" s="38"/>
      <c r="BR413" s="38"/>
    </row>
    <row r="414" spans="1:70" x14ac:dyDescent="0.3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  <c r="BF414" s="38"/>
      <c r="BG414" s="38"/>
      <c r="BH414" s="38"/>
      <c r="BI414" s="38"/>
      <c r="BJ414" s="38"/>
      <c r="BK414" s="38"/>
      <c r="BL414" s="38"/>
      <c r="BM414" s="38"/>
      <c r="BN414" s="38"/>
      <c r="BO414" s="38"/>
      <c r="BP414" s="38"/>
      <c r="BQ414" s="38"/>
      <c r="BR414" s="38"/>
    </row>
    <row r="415" spans="1:70" x14ac:dyDescent="0.3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  <c r="BF415" s="38"/>
      <c r="BG415" s="38"/>
      <c r="BH415" s="38"/>
      <c r="BI415" s="38"/>
      <c r="BJ415" s="38"/>
      <c r="BK415" s="38"/>
      <c r="BL415" s="38"/>
      <c r="BM415" s="38"/>
      <c r="BN415" s="38"/>
      <c r="BO415" s="38"/>
      <c r="BP415" s="38"/>
      <c r="BQ415" s="38"/>
      <c r="BR415" s="38"/>
    </row>
    <row r="416" spans="1:70" x14ac:dyDescent="0.3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  <c r="BF416" s="38"/>
      <c r="BG416" s="38"/>
      <c r="BH416" s="38"/>
      <c r="BI416" s="38"/>
      <c r="BJ416" s="38"/>
      <c r="BK416" s="38"/>
      <c r="BL416" s="38"/>
      <c r="BM416" s="38"/>
      <c r="BN416" s="38"/>
      <c r="BO416" s="38"/>
      <c r="BP416" s="38"/>
      <c r="BQ416" s="38"/>
      <c r="BR416" s="38"/>
    </row>
    <row r="417" spans="1:70" x14ac:dyDescent="0.3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  <c r="BF417" s="38"/>
      <c r="BG417" s="38"/>
      <c r="BH417" s="38"/>
      <c r="BI417" s="38"/>
      <c r="BJ417" s="38"/>
      <c r="BK417" s="38"/>
      <c r="BL417" s="38"/>
      <c r="BM417" s="38"/>
      <c r="BN417" s="38"/>
      <c r="BO417" s="38"/>
      <c r="BP417" s="38"/>
      <c r="BQ417" s="38"/>
      <c r="BR417" s="38"/>
    </row>
    <row r="418" spans="1:70" x14ac:dyDescent="0.3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  <c r="BF418" s="38"/>
      <c r="BG418" s="38"/>
      <c r="BH418" s="38"/>
      <c r="BI418" s="38"/>
      <c r="BJ418" s="38"/>
      <c r="BK418" s="38"/>
      <c r="BL418" s="38"/>
      <c r="BM418" s="38"/>
      <c r="BN418" s="38"/>
      <c r="BO418" s="38"/>
      <c r="BP418" s="38"/>
      <c r="BQ418" s="38"/>
      <c r="BR418" s="38"/>
    </row>
    <row r="419" spans="1:70" x14ac:dyDescent="0.3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  <c r="BF419" s="38"/>
      <c r="BG419" s="38"/>
      <c r="BH419" s="38"/>
      <c r="BI419" s="38"/>
      <c r="BJ419" s="38"/>
      <c r="BK419" s="38"/>
      <c r="BL419" s="38"/>
      <c r="BM419" s="38"/>
      <c r="BN419" s="38"/>
      <c r="BO419" s="38"/>
      <c r="BP419" s="38"/>
      <c r="BQ419" s="38"/>
      <c r="BR419" s="38"/>
    </row>
    <row r="420" spans="1:70" x14ac:dyDescent="0.3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  <c r="BF420" s="38"/>
      <c r="BG420" s="38"/>
      <c r="BH420" s="38"/>
      <c r="BI420" s="38"/>
      <c r="BJ420" s="38"/>
      <c r="BK420" s="38"/>
      <c r="BL420" s="38"/>
      <c r="BM420" s="38"/>
      <c r="BN420" s="38"/>
      <c r="BO420" s="38"/>
      <c r="BP420" s="38"/>
      <c r="BQ420" s="38"/>
      <c r="BR420" s="38"/>
    </row>
    <row r="421" spans="1:70" x14ac:dyDescent="0.3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  <c r="BF421" s="38"/>
      <c r="BG421" s="38"/>
      <c r="BH421" s="38"/>
      <c r="BI421" s="38"/>
      <c r="BJ421" s="38"/>
      <c r="BK421" s="38"/>
      <c r="BL421" s="38"/>
      <c r="BM421" s="38"/>
      <c r="BN421" s="38"/>
      <c r="BO421" s="38"/>
      <c r="BP421" s="38"/>
      <c r="BQ421" s="38"/>
      <c r="BR421" s="38"/>
    </row>
    <row r="422" spans="1:70" x14ac:dyDescent="0.3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  <c r="BF422" s="38"/>
      <c r="BG422" s="38"/>
      <c r="BH422" s="38"/>
      <c r="BI422" s="38"/>
      <c r="BJ422" s="38"/>
      <c r="BK422" s="38"/>
      <c r="BL422" s="38"/>
      <c r="BM422" s="38"/>
      <c r="BN422" s="38"/>
      <c r="BO422" s="38"/>
      <c r="BP422" s="38"/>
      <c r="BQ422" s="38"/>
      <c r="BR422" s="38"/>
    </row>
    <row r="423" spans="1:70" x14ac:dyDescent="0.3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  <c r="BF423" s="38"/>
      <c r="BG423" s="38"/>
      <c r="BH423" s="38"/>
      <c r="BI423" s="38"/>
      <c r="BJ423" s="38"/>
      <c r="BK423" s="38"/>
      <c r="BL423" s="38"/>
      <c r="BM423" s="38"/>
      <c r="BN423" s="38"/>
      <c r="BO423" s="38"/>
      <c r="BP423" s="38"/>
      <c r="BQ423" s="38"/>
      <c r="BR423" s="38"/>
    </row>
    <row r="424" spans="1:70" x14ac:dyDescent="0.3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  <c r="BF424" s="38"/>
      <c r="BG424" s="38"/>
      <c r="BH424" s="38"/>
      <c r="BI424" s="38"/>
      <c r="BJ424" s="38"/>
      <c r="BK424" s="38"/>
      <c r="BL424" s="38"/>
      <c r="BM424" s="38"/>
      <c r="BN424" s="38"/>
      <c r="BO424" s="38"/>
      <c r="BP424" s="38"/>
      <c r="BQ424" s="38"/>
      <c r="BR424" s="38"/>
    </row>
    <row r="425" spans="1:70" x14ac:dyDescent="0.3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  <c r="BF425" s="38"/>
      <c r="BG425" s="38"/>
      <c r="BH425" s="38"/>
      <c r="BI425" s="38"/>
      <c r="BJ425" s="38"/>
      <c r="BK425" s="38"/>
      <c r="BL425" s="38"/>
      <c r="BM425" s="38"/>
      <c r="BN425" s="38"/>
      <c r="BO425" s="38"/>
      <c r="BP425" s="38"/>
      <c r="BQ425" s="38"/>
      <c r="BR425" s="38"/>
    </row>
    <row r="426" spans="1:70" x14ac:dyDescent="0.3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  <c r="BF426" s="38"/>
      <c r="BG426" s="38"/>
      <c r="BH426" s="38"/>
      <c r="BI426" s="38"/>
      <c r="BJ426" s="38"/>
      <c r="BK426" s="38"/>
      <c r="BL426" s="38"/>
      <c r="BM426" s="38"/>
      <c r="BN426" s="38"/>
      <c r="BO426" s="38"/>
      <c r="BP426" s="38"/>
      <c r="BQ426" s="38"/>
      <c r="BR426" s="38"/>
    </row>
    <row r="427" spans="1:70" x14ac:dyDescent="0.3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  <c r="BF427" s="38"/>
      <c r="BG427" s="38"/>
      <c r="BH427" s="38"/>
      <c r="BI427" s="38"/>
      <c r="BJ427" s="38"/>
      <c r="BK427" s="38"/>
      <c r="BL427" s="38"/>
      <c r="BM427" s="38"/>
      <c r="BN427" s="38"/>
      <c r="BO427" s="38"/>
      <c r="BP427" s="38"/>
      <c r="BQ427" s="38"/>
      <c r="BR427" s="38"/>
    </row>
    <row r="428" spans="1:70" x14ac:dyDescent="0.3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  <c r="BF428" s="38"/>
      <c r="BG428" s="38"/>
      <c r="BH428" s="38"/>
      <c r="BI428" s="38"/>
      <c r="BJ428" s="38"/>
      <c r="BK428" s="38"/>
      <c r="BL428" s="38"/>
      <c r="BM428" s="38"/>
      <c r="BN428" s="38"/>
      <c r="BO428" s="38"/>
      <c r="BP428" s="38"/>
      <c r="BQ428" s="38"/>
      <c r="BR428" s="38"/>
    </row>
    <row r="429" spans="1:70" x14ac:dyDescent="0.3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  <c r="BF429" s="38"/>
      <c r="BG429" s="38"/>
      <c r="BH429" s="38"/>
      <c r="BI429" s="38"/>
      <c r="BJ429" s="38"/>
      <c r="BK429" s="38"/>
      <c r="BL429" s="38"/>
      <c r="BM429" s="38"/>
      <c r="BN429" s="38"/>
      <c r="BO429" s="38"/>
      <c r="BP429" s="38"/>
      <c r="BQ429" s="38"/>
      <c r="BR429" s="38"/>
    </row>
    <row r="430" spans="1:70" x14ac:dyDescent="0.3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  <c r="BF430" s="38"/>
      <c r="BG430" s="38"/>
      <c r="BH430" s="38"/>
      <c r="BI430" s="38"/>
      <c r="BJ430" s="38"/>
      <c r="BK430" s="38"/>
      <c r="BL430" s="38"/>
      <c r="BM430" s="38"/>
      <c r="BN430" s="38"/>
      <c r="BO430" s="38"/>
      <c r="BP430" s="38"/>
      <c r="BQ430" s="38"/>
      <c r="BR430" s="38"/>
    </row>
    <row r="431" spans="1:70" x14ac:dyDescent="0.3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  <c r="BF431" s="38"/>
      <c r="BG431" s="38"/>
      <c r="BH431" s="38"/>
      <c r="BI431" s="38"/>
      <c r="BJ431" s="38"/>
      <c r="BK431" s="38"/>
      <c r="BL431" s="38"/>
      <c r="BM431" s="38"/>
      <c r="BN431" s="38"/>
      <c r="BO431" s="38"/>
      <c r="BP431" s="38"/>
      <c r="BQ431" s="38"/>
      <c r="BR431" s="38"/>
    </row>
    <row r="432" spans="1:70" x14ac:dyDescent="0.3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  <c r="BF432" s="38"/>
      <c r="BG432" s="38"/>
      <c r="BH432" s="38"/>
      <c r="BI432" s="38"/>
      <c r="BJ432" s="38"/>
      <c r="BK432" s="38"/>
      <c r="BL432" s="38"/>
      <c r="BM432" s="38"/>
      <c r="BN432" s="38"/>
      <c r="BO432" s="38"/>
      <c r="BP432" s="38"/>
      <c r="BQ432" s="38"/>
      <c r="BR432" s="38"/>
    </row>
    <row r="433" spans="1:70" x14ac:dyDescent="0.3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  <c r="BF433" s="38"/>
      <c r="BG433" s="38"/>
      <c r="BH433" s="38"/>
      <c r="BI433" s="38"/>
      <c r="BJ433" s="38"/>
      <c r="BK433" s="38"/>
      <c r="BL433" s="38"/>
      <c r="BM433" s="38"/>
      <c r="BN433" s="38"/>
      <c r="BO433" s="38"/>
      <c r="BP433" s="38"/>
      <c r="BQ433" s="38"/>
      <c r="BR433" s="38"/>
    </row>
    <row r="434" spans="1:70" x14ac:dyDescent="0.3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  <c r="BF434" s="38"/>
      <c r="BG434" s="38"/>
      <c r="BH434" s="38"/>
      <c r="BI434" s="38"/>
      <c r="BJ434" s="38"/>
      <c r="BK434" s="38"/>
      <c r="BL434" s="38"/>
      <c r="BM434" s="38"/>
      <c r="BN434" s="38"/>
      <c r="BO434" s="38"/>
      <c r="BP434" s="38"/>
      <c r="BQ434" s="38"/>
      <c r="BR434" s="38"/>
    </row>
    <row r="435" spans="1:70" x14ac:dyDescent="0.3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  <c r="BF435" s="38"/>
      <c r="BG435" s="38"/>
      <c r="BH435" s="38"/>
      <c r="BI435" s="38"/>
      <c r="BJ435" s="38"/>
      <c r="BK435" s="38"/>
      <c r="BL435" s="38"/>
      <c r="BM435" s="38"/>
      <c r="BN435" s="38"/>
      <c r="BO435" s="38"/>
      <c r="BP435" s="38"/>
      <c r="BQ435" s="38"/>
      <c r="BR435" s="38"/>
    </row>
    <row r="436" spans="1:70" x14ac:dyDescent="0.3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  <c r="BF436" s="38"/>
      <c r="BG436" s="38"/>
      <c r="BH436" s="38"/>
      <c r="BI436" s="38"/>
      <c r="BJ436" s="38"/>
      <c r="BK436" s="38"/>
      <c r="BL436" s="38"/>
      <c r="BM436" s="38"/>
      <c r="BN436" s="38"/>
      <c r="BO436" s="38"/>
      <c r="BP436" s="38"/>
      <c r="BQ436" s="38"/>
      <c r="BR436" s="38"/>
    </row>
    <row r="437" spans="1:70" x14ac:dyDescent="0.3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  <c r="BF437" s="38"/>
      <c r="BG437" s="38"/>
      <c r="BH437" s="38"/>
      <c r="BI437" s="38"/>
      <c r="BJ437" s="38"/>
      <c r="BK437" s="38"/>
      <c r="BL437" s="38"/>
      <c r="BM437" s="38"/>
      <c r="BN437" s="38"/>
      <c r="BO437" s="38"/>
      <c r="BP437" s="38"/>
      <c r="BQ437" s="38"/>
      <c r="BR437" s="38"/>
    </row>
    <row r="438" spans="1:70" x14ac:dyDescent="0.3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  <c r="BF438" s="38"/>
      <c r="BG438" s="38"/>
      <c r="BH438" s="38"/>
      <c r="BI438" s="38"/>
      <c r="BJ438" s="38"/>
      <c r="BK438" s="38"/>
      <c r="BL438" s="38"/>
      <c r="BM438" s="38"/>
      <c r="BN438" s="38"/>
      <c r="BO438" s="38"/>
      <c r="BP438" s="38"/>
      <c r="BQ438" s="38"/>
      <c r="BR438" s="38"/>
    </row>
    <row r="439" spans="1:70" x14ac:dyDescent="0.3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  <c r="BF439" s="38"/>
      <c r="BG439" s="38"/>
      <c r="BH439" s="38"/>
      <c r="BI439" s="38"/>
      <c r="BJ439" s="38"/>
      <c r="BK439" s="38"/>
      <c r="BL439" s="38"/>
      <c r="BM439" s="38"/>
      <c r="BN439" s="38"/>
      <c r="BO439" s="38"/>
      <c r="BP439" s="38"/>
      <c r="BQ439" s="38"/>
      <c r="BR439" s="38"/>
    </row>
    <row r="440" spans="1:70" x14ac:dyDescent="0.3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  <c r="BF440" s="38"/>
      <c r="BG440" s="38"/>
      <c r="BH440" s="38"/>
      <c r="BI440" s="38"/>
      <c r="BJ440" s="38"/>
      <c r="BK440" s="38"/>
      <c r="BL440" s="38"/>
      <c r="BM440" s="38"/>
      <c r="BN440" s="38"/>
      <c r="BO440" s="38"/>
      <c r="BP440" s="38"/>
      <c r="BQ440" s="38"/>
      <c r="BR440" s="38"/>
    </row>
    <row r="441" spans="1:70" x14ac:dyDescent="0.3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  <c r="BF441" s="38"/>
      <c r="BG441" s="38"/>
      <c r="BH441" s="38"/>
      <c r="BI441" s="38"/>
      <c r="BJ441" s="38"/>
      <c r="BK441" s="38"/>
      <c r="BL441" s="38"/>
      <c r="BM441" s="38"/>
      <c r="BN441" s="38"/>
      <c r="BO441" s="38"/>
      <c r="BP441" s="38"/>
      <c r="BQ441" s="38"/>
      <c r="BR441" s="38"/>
    </row>
    <row r="442" spans="1:70" x14ac:dyDescent="0.3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  <c r="BF442" s="38"/>
      <c r="BG442" s="38"/>
      <c r="BH442" s="38"/>
      <c r="BI442" s="38"/>
      <c r="BJ442" s="38"/>
      <c r="BK442" s="38"/>
      <c r="BL442" s="38"/>
      <c r="BM442" s="38"/>
      <c r="BN442" s="38"/>
      <c r="BO442" s="38"/>
      <c r="BP442" s="38"/>
      <c r="BQ442" s="38"/>
      <c r="BR442" s="38"/>
    </row>
    <row r="443" spans="1:70" x14ac:dyDescent="0.3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  <c r="BF443" s="38"/>
      <c r="BG443" s="38"/>
      <c r="BH443" s="38"/>
      <c r="BI443" s="38"/>
      <c r="BJ443" s="38"/>
      <c r="BK443" s="38"/>
      <c r="BL443" s="38"/>
      <c r="BM443" s="38"/>
      <c r="BN443" s="38"/>
      <c r="BO443" s="38"/>
      <c r="BP443" s="38"/>
      <c r="BQ443" s="38"/>
      <c r="BR443" s="38"/>
    </row>
    <row r="444" spans="1:70" x14ac:dyDescent="0.3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  <c r="BF444" s="38"/>
      <c r="BG444" s="38"/>
      <c r="BH444" s="38"/>
      <c r="BI444" s="38"/>
      <c r="BJ444" s="38"/>
      <c r="BK444" s="38"/>
      <c r="BL444" s="38"/>
      <c r="BM444" s="38"/>
      <c r="BN444" s="38"/>
      <c r="BO444" s="38"/>
      <c r="BP444" s="38"/>
      <c r="BQ444" s="38"/>
      <c r="BR444" s="38"/>
    </row>
    <row r="445" spans="1:70" x14ac:dyDescent="0.3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  <c r="BF445" s="38"/>
      <c r="BG445" s="38"/>
      <c r="BH445" s="38"/>
      <c r="BI445" s="38"/>
      <c r="BJ445" s="38"/>
      <c r="BK445" s="38"/>
      <c r="BL445" s="38"/>
      <c r="BM445" s="38"/>
      <c r="BN445" s="38"/>
      <c r="BO445" s="38"/>
      <c r="BP445" s="38"/>
      <c r="BQ445" s="38"/>
      <c r="BR445" s="38"/>
    </row>
    <row r="446" spans="1:70" x14ac:dyDescent="0.3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  <c r="BF446" s="38"/>
      <c r="BG446" s="38"/>
      <c r="BH446" s="38"/>
      <c r="BI446" s="38"/>
      <c r="BJ446" s="38"/>
      <c r="BK446" s="38"/>
      <c r="BL446" s="38"/>
      <c r="BM446" s="38"/>
      <c r="BN446" s="38"/>
      <c r="BO446" s="38"/>
      <c r="BP446" s="38"/>
      <c r="BQ446" s="38"/>
      <c r="BR446" s="38"/>
    </row>
    <row r="447" spans="1:70" x14ac:dyDescent="0.3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  <c r="BF447" s="38"/>
      <c r="BG447" s="38"/>
      <c r="BH447" s="38"/>
      <c r="BI447" s="38"/>
      <c r="BJ447" s="38"/>
      <c r="BK447" s="38"/>
      <c r="BL447" s="38"/>
      <c r="BM447" s="38"/>
      <c r="BN447" s="38"/>
      <c r="BO447" s="38"/>
      <c r="BP447" s="38"/>
      <c r="BQ447" s="38"/>
      <c r="BR447" s="38"/>
    </row>
    <row r="448" spans="1:70" x14ac:dyDescent="0.3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  <c r="BF448" s="38"/>
      <c r="BG448" s="38"/>
      <c r="BH448" s="38"/>
      <c r="BI448" s="38"/>
      <c r="BJ448" s="38"/>
      <c r="BK448" s="38"/>
      <c r="BL448" s="38"/>
      <c r="BM448" s="38"/>
      <c r="BN448" s="38"/>
      <c r="BO448" s="38"/>
      <c r="BP448" s="38"/>
      <c r="BQ448" s="38"/>
      <c r="BR448" s="38"/>
    </row>
    <row r="449" spans="1:70" x14ac:dyDescent="0.3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  <c r="BF449" s="38"/>
      <c r="BG449" s="38"/>
      <c r="BH449" s="38"/>
      <c r="BI449" s="38"/>
      <c r="BJ449" s="38"/>
      <c r="BK449" s="38"/>
      <c r="BL449" s="38"/>
      <c r="BM449" s="38"/>
      <c r="BN449" s="38"/>
      <c r="BO449" s="38"/>
      <c r="BP449" s="38"/>
      <c r="BQ449" s="38"/>
      <c r="BR449" s="38"/>
    </row>
    <row r="450" spans="1:70" x14ac:dyDescent="0.3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  <c r="BF450" s="38"/>
      <c r="BG450" s="38"/>
      <c r="BH450" s="38"/>
      <c r="BI450" s="38"/>
      <c r="BJ450" s="38"/>
      <c r="BK450" s="38"/>
      <c r="BL450" s="38"/>
      <c r="BM450" s="38"/>
      <c r="BN450" s="38"/>
      <c r="BO450" s="38"/>
      <c r="BP450" s="38"/>
      <c r="BQ450" s="38"/>
      <c r="BR450" s="38"/>
    </row>
    <row r="451" spans="1:70" x14ac:dyDescent="0.3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  <c r="BF451" s="38"/>
      <c r="BG451" s="38"/>
      <c r="BH451" s="38"/>
      <c r="BI451" s="38"/>
      <c r="BJ451" s="38"/>
      <c r="BK451" s="38"/>
      <c r="BL451" s="38"/>
      <c r="BM451" s="38"/>
      <c r="BN451" s="38"/>
      <c r="BO451" s="38"/>
      <c r="BP451" s="38"/>
      <c r="BQ451" s="38"/>
      <c r="BR451" s="38"/>
    </row>
    <row r="452" spans="1:70" x14ac:dyDescent="0.3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  <c r="BF452" s="38"/>
      <c r="BG452" s="38"/>
      <c r="BH452" s="38"/>
      <c r="BI452" s="38"/>
      <c r="BJ452" s="38"/>
      <c r="BK452" s="38"/>
      <c r="BL452" s="38"/>
      <c r="BM452" s="38"/>
      <c r="BN452" s="38"/>
      <c r="BO452" s="38"/>
      <c r="BP452" s="38"/>
      <c r="BQ452" s="38"/>
      <c r="BR452" s="38"/>
    </row>
    <row r="453" spans="1:70" x14ac:dyDescent="0.3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  <c r="BF453" s="38"/>
      <c r="BG453" s="38"/>
      <c r="BH453" s="38"/>
      <c r="BI453" s="38"/>
      <c r="BJ453" s="38"/>
      <c r="BK453" s="38"/>
      <c r="BL453" s="38"/>
      <c r="BM453" s="38"/>
      <c r="BN453" s="38"/>
      <c r="BO453" s="38"/>
      <c r="BP453" s="38"/>
      <c r="BQ453" s="38"/>
      <c r="BR453" s="38"/>
    </row>
    <row r="454" spans="1:70" x14ac:dyDescent="0.3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  <c r="BF454" s="38"/>
      <c r="BG454" s="38"/>
      <c r="BH454" s="38"/>
      <c r="BI454" s="38"/>
      <c r="BJ454" s="38"/>
      <c r="BK454" s="38"/>
      <c r="BL454" s="38"/>
      <c r="BM454" s="38"/>
      <c r="BN454" s="38"/>
      <c r="BO454" s="38"/>
      <c r="BP454" s="38"/>
      <c r="BQ454" s="38"/>
      <c r="BR454" s="38"/>
    </row>
    <row r="455" spans="1:70" x14ac:dyDescent="0.3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  <c r="BF455" s="38"/>
      <c r="BG455" s="38"/>
      <c r="BH455" s="38"/>
      <c r="BI455" s="38"/>
      <c r="BJ455" s="38"/>
      <c r="BK455" s="38"/>
      <c r="BL455" s="38"/>
      <c r="BM455" s="38"/>
      <c r="BN455" s="38"/>
      <c r="BO455" s="38"/>
      <c r="BP455" s="38"/>
      <c r="BQ455" s="38"/>
      <c r="BR455" s="38"/>
    </row>
    <row r="456" spans="1:70" x14ac:dyDescent="0.3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  <c r="BF456" s="38"/>
      <c r="BG456" s="38"/>
      <c r="BH456" s="38"/>
      <c r="BI456" s="38"/>
      <c r="BJ456" s="38"/>
      <c r="BK456" s="38"/>
      <c r="BL456" s="38"/>
      <c r="BM456" s="38"/>
      <c r="BN456" s="38"/>
      <c r="BO456" s="38"/>
      <c r="BP456" s="38"/>
      <c r="BQ456" s="38"/>
      <c r="BR456" s="38"/>
    </row>
    <row r="457" spans="1:70" x14ac:dyDescent="0.3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  <c r="BF457" s="38"/>
      <c r="BG457" s="38"/>
      <c r="BH457" s="38"/>
      <c r="BI457" s="38"/>
      <c r="BJ457" s="38"/>
      <c r="BK457" s="38"/>
      <c r="BL457" s="38"/>
      <c r="BM457" s="38"/>
      <c r="BN457" s="38"/>
      <c r="BO457" s="38"/>
      <c r="BP457" s="38"/>
      <c r="BQ457" s="38"/>
      <c r="BR457" s="38"/>
    </row>
    <row r="458" spans="1:70" x14ac:dyDescent="0.3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  <c r="BF458" s="38"/>
      <c r="BG458" s="38"/>
      <c r="BH458" s="38"/>
      <c r="BI458" s="38"/>
      <c r="BJ458" s="38"/>
      <c r="BK458" s="38"/>
      <c r="BL458" s="38"/>
      <c r="BM458" s="38"/>
      <c r="BN458" s="38"/>
      <c r="BO458" s="38"/>
      <c r="BP458" s="38"/>
      <c r="BQ458" s="38"/>
      <c r="BR458" s="38"/>
    </row>
    <row r="459" spans="1:70" x14ac:dyDescent="0.3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  <c r="BF459" s="38"/>
      <c r="BG459" s="38"/>
      <c r="BH459" s="38"/>
      <c r="BI459" s="38"/>
      <c r="BJ459" s="38"/>
      <c r="BK459" s="38"/>
      <c r="BL459" s="38"/>
      <c r="BM459" s="38"/>
      <c r="BN459" s="38"/>
      <c r="BO459" s="38"/>
      <c r="BP459" s="38"/>
      <c r="BQ459" s="38"/>
      <c r="BR459" s="38"/>
    </row>
    <row r="460" spans="1:70" x14ac:dyDescent="0.3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  <c r="BF460" s="38"/>
      <c r="BG460" s="38"/>
      <c r="BH460" s="38"/>
      <c r="BI460" s="38"/>
      <c r="BJ460" s="38"/>
      <c r="BK460" s="38"/>
      <c r="BL460" s="38"/>
      <c r="BM460" s="38"/>
      <c r="BN460" s="38"/>
      <c r="BO460" s="38"/>
      <c r="BP460" s="38"/>
      <c r="BQ460" s="38"/>
      <c r="BR460" s="38"/>
    </row>
    <row r="461" spans="1:70" x14ac:dyDescent="0.3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  <c r="BF461" s="38"/>
      <c r="BG461" s="38"/>
      <c r="BH461" s="38"/>
      <c r="BI461" s="38"/>
      <c r="BJ461" s="38"/>
      <c r="BK461" s="38"/>
      <c r="BL461" s="38"/>
      <c r="BM461" s="38"/>
      <c r="BN461" s="38"/>
      <c r="BO461" s="38"/>
      <c r="BP461" s="38"/>
      <c r="BQ461" s="38"/>
      <c r="BR461" s="38"/>
    </row>
    <row r="462" spans="1:70" x14ac:dyDescent="0.3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  <c r="BF462" s="38"/>
      <c r="BG462" s="38"/>
      <c r="BH462" s="38"/>
      <c r="BI462" s="38"/>
      <c r="BJ462" s="38"/>
      <c r="BK462" s="38"/>
      <c r="BL462" s="38"/>
      <c r="BM462" s="38"/>
      <c r="BN462" s="38"/>
      <c r="BO462" s="38"/>
      <c r="BP462" s="38"/>
      <c r="BQ462" s="38"/>
      <c r="BR462" s="38"/>
    </row>
    <row r="463" spans="1:70" x14ac:dyDescent="0.3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  <c r="BF463" s="38"/>
      <c r="BG463" s="38"/>
      <c r="BH463" s="38"/>
      <c r="BI463" s="38"/>
      <c r="BJ463" s="38"/>
      <c r="BK463" s="38"/>
      <c r="BL463" s="38"/>
      <c r="BM463" s="38"/>
      <c r="BN463" s="38"/>
      <c r="BO463" s="38"/>
      <c r="BP463" s="38"/>
      <c r="BQ463" s="38"/>
      <c r="BR463" s="38"/>
    </row>
    <row r="464" spans="1:70" x14ac:dyDescent="0.3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  <c r="BF464" s="38"/>
      <c r="BG464" s="38"/>
      <c r="BH464" s="38"/>
      <c r="BI464" s="38"/>
      <c r="BJ464" s="38"/>
      <c r="BK464" s="38"/>
      <c r="BL464" s="38"/>
      <c r="BM464" s="38"/>
      <c r="BN464" s="38"/>
      <c r="BO464" s="38"/>
      <c r="BP464" s="38"/>
      <c r="BQ464" s="38"/>
      <c r="BR464" s="38"/>
    </row>
    <row r="465" spans="1:70" x14ac:dyDescent="0.3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  <c r="BF465" s="38"/>
      <c r="BG465" s="38"/>
      <c r="BH465" s="38"/>
      <c r="BI465" s="38"/>
      <c r="BJ465" s="38"/>
      <c r="BK465" s="38"/>
      <c r="BL465" s="38"/>
      <c r="BM465" s="38"/>
      <c r="BN465" s="38"/>
      <c r="BO465" s="38"/>
      <c r="BP465" s="38"/>
      <c r="BQ465" s="38"/>
      <c r="BR465" s="38"/>
    </row>
    <row r="466" spans="1:70" x14ac:dyDescent="0.3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  <c r="BF466" s="38"/>
      <c r="BG466" s="38"/>
      <c r="BH466" s="38"/>
      <c r="BI466" s="38"/>
      <c r="BJ466" s="38"/>
      <c r="BK466" s="38"/>
      <c r="BL466" s="38"/>
      <c r="BM466" s="38"/>
      <c r="BN466" s="38"/>
      <c r="BO466" s="38"/>
      <c r="BP466" s="38"/>
      <c r="BQ466" s="38"/>
      <c r="BR466" s="38"/>
    </row>
    <row r="467" spans="1:70" x14ac:dyDescent="0.3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  <c r="BF467" s="38"/>
      <c r="BG467" s="38"/>
      <c r="BH467" s="38"/>
      <c r="BI467" s="38"/>
      <c r="BJ467" s="38"/>
      <c r="BK467" s="38"/>
      <c r="BL467" s="38"/>
      <c r="BM467" s="38"/>
      <c r="BN467" s="38"/>
      <c r="BO467" s="38"/>
      <c r="BP467" s="38"/>
      <c r="BQ467" s="38"/>
      <c r="BR467" s="38"/>
    </row>
    <row r="468" spans="1:70" x14ac:dyDescent="0.3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  <c r="BF468" s="38"/>
      <c r="BG468" s="38"/>
      <c r="BH468" s="38"/>
      <c r="BI468" s="38"/>
      <c r="BJ468" s="38"/>
      <c r="BK468" s="38"/>
      <c r="BL468" s="38"/>
      <c r="BM468" s="38"/>
      <c r="BN468" s="38"/>
      <c r="BO468" s="38"/>
      <c r="BP468" s="38"/>
      <c r="BQ468" s="38"/>
      <c r="BR468" s="38"/>
    </row>
    <row r="469" spans="1:70" x14ac:dyDescent="0.3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  <c r="BF469" s="38"/>
      <c r="BG469" s="38"/>
      <c r="BH469" s="38"/>
      <c r="BI469" s="38"/>
      <c r="BJ469" s="38"/>
      <c r="BK469" s="38"/>
      <c r="BL469" s="38"/>
      <c r="BM469" s="38"/>
      <c r="BN469" s="38"/>
      <c r="BO469" s="38"/>
      <c r="BP469" s="38"/>
      <c r="BQ469" s="38"/>
      <c r="BR469" s="38"/>
    </row>
    <row r="470" spans="1:70" x14ac:dyDescent="0.3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  <c r="BF470" s="38"/>
      <c r="BG470" s="38"/>
      <c r="BH470" s="38"/>
      <c r="BI470" s="38"/>
      <c r="BJ470" s="38"/>
      <c r="BK470" s="38"/>
      <c r="BL470" s="38"/>
      <c r="BM470" s="38"/>
      <c r="BN470" s="38"/>
      <c r="BO470" s="38"/>
      <c r="BP470" s="38"/>
      <c r="BQ470" s="38"/>
      <c r="BR470" s="38"/>
    </row>
    <row r="471" spans="1:70" x14ac:dyDescent="0.3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  <c r="BF471" s="38"/>
      <c r="BG471" s="38"/>
      <c r="BH471" s="38"/>
      <c r="BI471" s="38"/>
      <c r="BJ471" s="38"/>
      <c r="BK471" s="38"/>
      <c r="BL471" s="38"/>
      <c r="BM471" s="38"/>
      <c r="BN471" s="38"/>
      <c r="BO471" s="38"/>
      <c r="BP471" s="38"/>
      <c r="BQ471" s="38"/>
      <c r="BR471" s="38"/>
    </row>
    <row r="472" spans="1:70" x14ac:dyDescent="0.3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  <c r="BF472" s="38"/>
      <c r="BG472" s="38"/>
      <c r="BH472" s="38"/>
      <c r="BI472" s="38"/>
      <c r="BJ472" s="38"/>
      <c r="BK472" s="38"/>
      <c r="BL472" s="38"/>
      <c r="BM472" s="38"/>
      <c r="BN472" s="38"/>
      <c r="BO472" s="38"/>
      <c r="BP472" s="38"/>
      <c r="BQ472" s="38"/>
      <c r="BR472" s="38"/>
    </row>
    <row r="473" spans="1:70" x14ac:dyDescent="0.3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  <c r="BF473" s="38"/>
      <c r="BG473" s="38"/>
      <c r="BH473" s="38"/>
      <c r="BI473" s="38"/>
      <c r="BJ473" s="38"/>
      <c r="BK473" s="38"/>
      <c r="BL473" s="38"/>
      <c r="BM473" s="38"/>
      <c r="BN473" s="38"/>
      <c r="BO473" s="38"/>
      <c r="BP473" s="38"/>
      <c r="BQ473" s="38"/>
      <c r="BR473" s="38"/>
    </row>
    <row r="474" spans="1:70" x14ac:dyDescent="0.3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  <c r="BF474" s="38"/>
      <c r="BG474" s="38"/>
      <c r="BH474" s="38"/>
      <c r="BI474" s="38"/>
      <c r="BJ474" s="38"/>
      <c r="BK474" s="38"/>
      <c r="BL474" s="38"/>
      <c r="BM474" s="38"/>
      <c r="BN474" s="38"/>
      <c r="BO474" s="38"/>
      <c r="BP474" s="38"/>
      <c r="BQ474" s="38"/>
      <c r="BR474" s="38"/>
    </row>
    <row r="475" spans="1:70" x14ac:dyDescent="0.3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  <c r="BF475" s="38"/>
      <c r="BG475" s="38"/>
      <c r="BH475" s="38"/>
      <c r="BI475" s="38"/>
      <c r="BJ475" s="38"/>
      <c r="BK475" s="38"/>
      <c r="BL475" s="38"/>
      <c r="BM475" s="38"/>
      <c r="BN475" s="38"/>
      <c r="BO475" s="38"/>
      <c r="BP475" s="38"/>
      <c r="BQ475" s="38"/>
      <c r="BR475" s="38"/>
    </row>
    <row r="476" spans="1:70" x14ac:dyDescent="0.3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  <c r="BF476" s="38"/>
      <c r="BG476" s="38"/>
      <c r="BH476" s="38"/>
      <c r="BI476" s="38"/>
      <c r="BJ476" s="38"/>
      <c r="BK476" s="38"/>
      <c r="BL476" s="38"/>
      <c r="BM476" s="38"/>
      <c r="BN476" s="38"/>
      <c r="BO476" s="38"/>
      <c r="BP476" s="38"/>
      <c r="BQ476" s="38"/>
      <c r="BR476" s="38"/>
    </row>
    <row r="477" spans="1:70" x14ac:dyDescent="0.3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  <c r="BF477" s="38"/>
      <c r="BG477" s="38"/>
      <c r="BH477" s="38"/>
      <c r="BI477" s="38"/>
      <c r="BJ477" s="38"/>
      <c r="BK477" s="38"/>
      <c r="BL477" s="38"/>
      <c r="BM477" s="38"/>
      <c r="BN477" s="38"/>
      <c r="BO477" s="38"/>
      <c r="BP477" s="38"/>
      <c r="BQ477" s="38"/>
      <c r="BR477" s="38"/>
    </row>
    <row r="478" spans="1:70" x14ac:dyDescent="0.3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  <c r="BF478" s="38"/>
      <c r="BG478" s="38"/>
      <c r="BH478" s="38"/>
      <c r="BI478" s="38"/>
      <c r="BJ478" s="38"/>
      <c r="BK478" s="38"/>
      <c r="BL478" s="38"/>
      <c r="BM478" s="38"/>
      <c r="BN478" s="38"/>
      <c r="BO478" s="38"/>
      <c r="BP478" s="38"/>
      <c r="BQ478" s="38"/>
      <c r="BR478" s="38"/>
    </row>
    <row r="479" spans="1:70" x14ac:dyDescent="0.3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  <c r="BF479" s="38"/>
      <c r="BG479" s="38"/>
      <c r="BH479" s="38"/>
      <c r="BI479" s="38"/>
      <c r="BJ479" s="38"/>
      <c r="BK479" s="38"/>
      <c r="BL479" s="38"/>
      <c r="BM479" s="38"/>
      <c r="BN479" s="38"/>
      <c r="BO479" s="38"/>
      <c r="BP479" s="38"/>
      <c r="BQ479" s="38"/>
      <c r="BR479" s="38"/>
    </row>
    <row r="480" spans="1:70" x14ac:dyDescent="0.3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  <c r="BF480" s="38"/>
      <c r="BG480" s="38"/>
      <c r="BH480" s="38"/>
      <c r="BI480" s="38"/>
      <c r="BJ480" s="38"/>
      <c r="BK480" s="38"/>
      <c r="BL480" s="38"/>
      <c r="BM480" s="38"/>
      <c r="BN480" s="38"/>
      <c r="BO480" s="38"/>
      <c r="BP480" s="38"/>
      <c r="BQ480" s="38"/>
      <c r="BR480" s="38"/>
    </row>
    <row r="481" spans="1:70" x14ac:dyDescent="0.3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  <c r="BF481" s="38"/>
      <c r="BG481" s="38"/>
      <c r="BH481" s="38"/>
      <c r="BI481" s="38"/>
      <c r="BJ481" s="38"/>
      <c r="BK481" s="38"/>
      <c r="BL481" s="38"/>
      <c r="BM481" s="38"/>
      <c r="BN481" s="38"/>
      <c r="BO481" s="38"/>
      <c r="BP481" s="38"/>
      <c r="BQ481" s="38"/>
      <c r="BR481" s="38"/>
    </row>
    <row r="482" spans="1:70" x14ac:dyDescent="0.3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  <c r="BF482" s="38"/>
      <c r="BG482" s="38"/>
      <c r="BH482" s="38"/>
      <c r="BI482" s="38"/>
      <c r="BJ482" s="38"/>
      <c r="BK482" s="38"/>
      <c r="BL482" s="38"/>
      <c r="BM482" s="38"/>
      <c r="BN482" s="38"/>
      <c r="BO482" s="38"/>
      <c r="BP482" s="38"/>
      <c r="BQ482" s="38"/>
      <c r="BR482" s="38"/>
    </row>
    <row r="483" spans="1:70" x14ac:dyDescent="0.3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  <c r="BF483" s="38"/>
      <c r="BG483" s="38"/>
      <c r="BH483" s="38"/>
      <c r="BI483" s="38"/>
      <c r="BJ483" s="38"/>
      <c r="BK483" s="38"/>
      <c r="BL483" s="38"/>
      <c r="BM483" s="38"/>
      <c r="BN483" s="38"/>
      <c r="BO483" s="38"/>
      <c r="BP483" s="38"/>
      <c r="BQ483" s="38"/>
      <c r="BR483" s="38"/>
    </row>
    <row r="484" spans="1:70" x14ac:dyDescent="0.3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  <c r="BF484" s="38"/>
      <c r="BG484" s="38"/>
      <c r="BH484" s="38"/>
      <c r="BI484" s="38"/>
      <c r="BJ484" s="38"/>
      <c r="BK484" s="38"/>
      <c r="BL484" s="38"/>
      <c r="BM484" s="38"/>
      <c r="BN484" s="38"/>
      <c r="BO484" s="38"/>
      <c r="BP484" s="38"/>
      <c r="BQ484" s="38"/>
      <c r="BR484" s="38"/>
    </row>
    <row r="485" spans="1:70" x14ac:dyDescent="0.3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  <c r="BF485" s="38"/>
      <c r="BG485" s="38"/>
      <c r="BH485" s="38"/>
      <c r="BI485" s="38"/>
      <c r="BJ485" s="38"/>
      <c r="BK485" s="38"/>
      <c r="BL485" s="38"/>
      <c r="BM485" s="38"/>
      <c r="BN485" s="38"/>
      <c r="BO485" s="38"/>
      <c r="BP485" s="38"/>
      <c r="BQ485" s="38"/>
      <c r="BR485" s="38"/>
    </row>
    <row r="486" spans="1:70" x14ac:dyDescent="0.3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  <c r="BF486" s="38"/>
      <c r="BG486" s="38"/>
      <c r="BH486" s="38"/>
      <c r="BI486" s="38"/>
      <c r="BJ486" s="38"/>
      <c r="BK486" s="38"/>
      <c r="BL486" s="38"/>
      <c r="BM486" s="38"/>
      <c r="BN486" s="38"/>
      <c r="BO486" s="38"/>
      <c r="BP486" s="38"/>
      <c r="BQ486" s="38"/>
      <c r="BR486" s="38"/>
    </row>
    <row r="487" spans="1:70" x14ac:dyDescent="0.3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  <c r="BF487" s="38"/>
      <c r="BG487" s="38"/>
      <c r="BH487" s="38"/>
      <c r="BI487" s="38"/>
      <c r="BJ487" s="38"/>
      <c r="BK487" s="38"/>
      <c r="BL487" s="38"/>
      <c r="BM487" s="38"/>
      <c r="BN487" s="38"/>
      <c r="BO487" s="38"/>
      <c r="BP487" s="38"/>
      <c r="BQ487" s="38"/>
      <c r="BR487" s="38"/>
    </row>
    <row r="488" spans="1:70" x14ac:dyDescent="0.3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  <c r="BF488" s="38"/>
      <c r="BG488" s="38"/>
      <c r="BH488" s="38"/>
      <c r="BI488" s="38"/>
      <c r="BJ488" s="38"/>
      <c r="BK488" s="38"/>
      <c r="BL488" s="38"/>
      <c r="BM488" s="38"/>
      <c r="BN488" s="38"/>
      <c r="BO488" s="38"/>
      <c r="BP488" s="38"/>
      <c r="BQ488" s="38"/>
      <c r="BR488" s="38"/>
    </row>
    <row r="489" spans="1:70" x14ac:dyDescent="0.3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  <c r="BF489" s="38"/>
      <c r="BG489" s="38"/>
      <c r="BH489" s="38"/>
      <c r="BI489" s="38"/>
      <c r="BJ489" s="38"/>
      <c r="BK489" s="38"/>
      <c r="BL489" s="38"/>
      <c r="BM489" s="38"/>
      <c r="BN489" s="38"/>
      <c r="BO489" s="38"/>
      <c r="BP489" s="38"/>
      <c r="BQ489" s="38"/>
      <c r="BR489" s="38"/>
    </row>
    <row r="490" spans="1:70" x14ac:dyDescent="0.3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  <c r="BF490" s="38"/>
      <c r="BG490" s="38"/>
      <c r="BH490" s="38"/>
      <c r="BI490" s="38"/>
      <c r="BJ490" s="38"/>
      <c r="BK490" s="38"/>
      <c r="BL490" s="38"/>
      <c r="BM490" s="38"/>
      <c r="BN490" s="38"/>
      <c r="BO490" s="38"/>
      <c r="BP490" s="38"/>
      <c r="BQ490" s="38"/>
      <c r="BR490" s="38"/>
    </row>
    <row r="491" spans="1:70" x14ac:dyDescent="0.3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  <c r="BF491" s="38"/>
      <c r="BG491" s="38"/>
      <c r="BH491" s="38"/>
      <c r="BI491" s="38"/>
      <c r="BJ491" s="38"/>
      <c r="BK491" s="38"/>
      <c r="BL491" s="38"/>
      <c r="BM491" s="38"/>
      <c r="BN491" s="38"/>
      <c r="BO491" s="38"/>
      <c r="BP491" s="38"/>
      <c r="BQ491" s="38"/>
      <c r="BR491" s="38"/>
    </row>
    <row r="492" spans="1:70" x14ac:dyDescent="0.3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  <c r="BF492" s="38"/>
      <c r="BG492" s="38"/>
      <c r="BH492" s="38"/>
      <c r="BI492" s="38"/>
      <c r="BJ492" s="38"/>
      <c r="BK492" s="38"/>
      <c r="BL492" s="38"/>
      <c r="BM492" s="38"/>
      <c r="BN492" s="38"/>
      <c r="BO492" s="38"/>
      <c r="BP492" s="38"/>
      <c r="BQ492" s="38"/>
      <c r="BR492" s="38"/>
    </row>
    <row r="493" spans="1:70" x14ac:dyDescent="0.3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  <c r="BF493" s="38"/>
      <c r="BG493" s="38"/>
      <c r="BH493" s="38"/>
      <c r="BI493" s="38"/>
      <c r="BJ493" s="38"/>
      <c r="BK493" s="38"/>
      <c r="BL493" s="38"/>
      <c r="BM493" s="38"/>
      <c r="BN493" s="38"/>
      <c r="BO493" s="38"/>
      <c r="BP493" s="38"/>
      <c r="BQ493" s="38"/>
      <c r="BR493" s="38"/>
    </row>
    <row r="494" spans="1:70" x14ac:dyDescent="0.3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  <c r="BF494" s="38"/>
      <c r="BG494" s="38"/>
      <c r="BH494" s="38"/>
      <c r="BI494" s="38"/>
      <c r="BJ494" s="38"/>
      <c r="BK494" s="38"/>
      <c r="BL494" s="38"/>
      <c r="BM494" s="38"/>
      <c r="BN494" s="38"/>
      <c r="BO494" s="38"/>
      <c r="BP494" s="38"/>
      <c r="BQ494" s="38"/>
      <c r="BR494" s="38"/>
    </row>
    <row r="495" spans="1:70" x14ac:dyDescent="0.3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  <c r="BF495" s="38"/>
      <c r="BG495" s="38"/>
      <c r="BH495" s="38"/>
      <c r="BI495" s="38"/>
      <c r="BJ495" s="38"/>
      <c r="BK495" s="38"/>
      <c r="BL495" s="38"/>
      <c r="BM495" s="38"/>
      <c r="BN495" s="38"/>
      <c r="BO495" s="38"/>
      <c r="BP495" s="38"/>
      <c r="BQ495" s="38"/>
      <c r="BR495" s="38"/>
    </row>
    <row r="496" spans="1:70" x14ac:dyDescent="0.3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  <c r="BF496" s="38"/>
      <c r="BG496" s="38"/>
      <c r="BH496" s="38"/>
      <c r="BI496" s="38"/>
      <c r="BJ496" s="38"/>
      <c r="BK496" s="38"/>
      <c r="BL496" s="38"/>
      <c r="BM496" s="38"/>
      <c r="BN496" s="38"/>
      <c r="BO496" s="38"/>
      <c r="BP496" s="38"/>
      <c r="BQ496" s="38"/>
      <c r="BR496" s="38"/>
    </row>
    <row r="497" spans="1:70" x14ac:dyDescent="0.3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  <c r="BF497" s="38"/>
      <c r="BG497" s="38"/>
      <c r="BH497" s="38"/>
      <c r="BI497" s="38"/>
      <c r="BJ497" s="38"/>
      <c r="BK497" s="38"/>
      <c r="BL497" s="38"/>
      <c r="BM497" s="38"/>
      <c r="BN497" s="38"/>
      <c r="BO497" s="38"/>
      <c r="BP497" s="38"/>
      <c r="BQ497" s="38"/>
      <c r="BR497" s="38"/>
    </row>
    <row r="498" spans="1:70" x14ac:dyDescent="0.3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  <c r="BF498" s="38"/>
      <c r="BG498" s="38"/>
      <c r="BH498" s="38"/>
      <c r="BI498" s="38"/>
      <c r="BJ498" s="38"/>
      <c r="BK498" s="38"/>
      <c r="BL498" s="38"/>
      <c r="BM498" s="38"/>
      <c r="BN498" s="38"/>
      <c r="BO498" s="38"/>
      <c r="BP498" s="38"/>
      <c r="BQ498" s="38"/>
      <c r="BR498" s="38"/>
    </row>
    <row r="499" spans="1:70" x14ac:dyDescent="0.3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  <c r="BF499" s="38"/>
      <c r="BG499" s="38"/>
      <c r="BH499" s="38"/>
      <c r="BI499" s="38"/>
      <c r="BJ499" s="38"/>
      <c r="BK499" s="38"/>
      <c r="BL499" s="38"/>
      <c r="BM499" s="38"/>
      <c r="BN499" s="38"/>
      <c r="BO499" s="38"/>
      <c r="BP499" s="38"/>
      <c r="BQ499" s="38"/>
      <c r="BR499" s="38"/>
    </row>
    <row r="500" spans="1:70" x14ac:dyDescent="0.3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  <c r="BF500" s="38"/>
      <c r="BG500" s="38"/>
      <c r="BH500" s="38"/>
      <c r="BI500" s="38"/>
      <c r="BJ500" s="38"/>
      <c r="BK500" s="38"/>
      <c r="BL500" s="38"/>
      <c r="BM500" s="38"/>
      <c r="BN500" s="38"/>
      <c r="BO500" s="38"/>
      <c r="BP500" s="38"/>
      <c r="BQ500" s="38"/>
      <c r="BR500" s="38"/>
    </row>
    <row r="501" spans="1:70" x14ac:dyDescent="0.3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  <c r="BF501" s="38"/>
      <c r="BG501" s="38"/>
      <c r="BH501" s="38"/>
      <c r="BI501" s="38"/>
      <c r="BJ501" s="38"/>
      <c r="BK501" s="38"/>
      <c r="BL501" s="38"/>
      <c r="BM501" s="38"/>
      <c r="BN501" s="38"/>
      <c r="BO501" s="38"/>
      <c r="BP501" s="38"/>
      <c r="BQ501" s="38"/>
      <c r="BR501" s="38"/>
    </row>
    <row r="502" spans="1:70" x14ac:dyDescent="0.3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  <c r="BF502" s="38"/>
      <c r="BG502" s="38"/>
      <c r="BH502" s="38"/>
      <c r="BI502" s="38"/>
      <c r="BJ502" s="38"/>
      <c r="BK502" s="38"/>
      <c r="BL502" s="38"/>
      <c r="BM502" s="38"/>
      <c r="BN502" s="38"/>
      <c r="BO502" s="38"/>
      <c r="BP502" s="38"/>
      <c r="BQ502" s="38"/>
      <c r="BR502" s="38"/>
    </row>
    <row r="503" spans="1:70" x14ac:dyDescent="0.3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  <c r="BF503" s="38"/>
      <c r="BG503" s="38"/>
      <c r="BH503" s="38"/>
      <c r="BI503" s="38"/>
      <c r="BJ503" s="38"/>
      <c r="BK503" s="38"/>
      <c r="BL503" s="38"/>
      <c r="BM503" s="38"/>
      <c r="BN503" s="38"/>
      <c r="BO503" s="38"/>
      <c r="BP503" s="38"/>
      <c r="BQ503" s="38"/>
      <c r="BR503" s="38"/>
    </row>
    <row r="504" spans="1:70" x14ac:dyDescent="0.3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  <c r="BF504" s="38"/>
      <c r="BG504" s="38"/>
      <c r="BH504" s="38"/>
      <c r="BI504" s="38"/>
      <c r="BJ504" s="38"/>
      <c r="BK504" s="38"/>
      <c r="BL504" s="38"/>
      <c r="BM504" s="38"/>
      <c r="BN504" s="38"/>
      <c r="BO504" s="38"/>
      <c r="BP504" s="38"/>
      <c r="BQ504" s="38"/>
      <c r="BR504" s="38"/>
    </row>
    <row r="505" spans="1:70" x14ac:dyDescent="0.3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  <c r="BF505" s="38"/>
      <c r="BG505" s="38"/>
      <c r="BH505" s="38"/>
      <c r="BI505" s="38"/>
      <c r="BJ505" s="38"/>
      <c r="BK505" s="38"/>
      <c r="BL505" s="38"/>
      <c r="BM505" s="38"/>
      <c r="BN505" s="38"/>
      <c r="BO505" s="38"/>
      <c r="BP505" s="38"/>
      <c r="BQ505" s="38"/>
      <c r="BR505" s="38"/>
    </row>
    <row r="506" spans="1:70" x14ac:dyDescent="0.3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  <c r="BF506" s="38"/>
      <c r="BG506" s="38"/>
      <c r="BH506" s="38"/>
      <c r="BI506" s="38"/>
      <c r="BJ506" s="38"/>
      <c r="BK506" s="38"/>
      <c r="BL506" s="38"/>
      <c r="BM506" s="38"/>
      <c r="BN506" s="38"/>
      <c r="BO506" s="38"/>
      <c r="BP506" s="38"/>
      <c r="BQ506" s="38"/>
      <c r="BR506" s="38"/>
    </row>
    <row r="507" spans="1:70" x14ac:dyDescent="0.3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  <c r="BF507" s="38"/>
      <c r="BG507" s="38"/>
      <c r="BH507" s="38"/>
      <c r="BI507" s="38"/>
      <c r="BJ507" s="38"/>
      <c r="BK507" s="38"/>
      <c r="BL507" s="38"/>
      <c r="BM507" s="38"/>
      <c r="BN507" s="38"/>
      <c r="BO507" s="38"/>
      <c r="BP507" s="38"/>
      <c r="BQ507" s="38"/>
      <c r="BR507" s="38"/>
    </row>
    <row r="508" spans="1:70" x14ac:dyDescent="0.3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  <c r="BF508" s="38"/>
      <c r="BG508" s="38"/>
      <c r="BH508" s="38"/>
      <c r="BI508" s="38"/>
      <c r="BJ508" s="38"/>
      <c r="BK508" s="38"/>
      <c r="BL508" s="38"/>
      <c r="BM508" s="38"/>
      <c r="BN508" s="38"/>
      <c r="BO508" s="38"/>
      <c r="BP508" s="38"/>
      <c r="BQ508" s="38"/>
      <c r="BR508" s="38"/>
    </row>
    <row r="509" spans="1:70" x14ac:dyDescent="0.3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  <c r="BF509" s="38"/>
      <c r="BG509" s="38"/>
      <c r="BH509" s="38"/>
      <c r="BI509" s="38"/>
      <c r="BJ509" s="38"/>
      <c r="BK509" s="38"/>
      <c r="BL509" s="38"/>
      <c r="BM509" s="38"/>
      <c r="BN509" s="38"/>
      <c r="BO509" s="38"/>
      <c r="BP509" s="38"/>
      <c r="BQ509" s="38"/>
      <c r="BR509" s="38"/>
    </row>
    <row r="510" spans="1:70" x14ac:dyDescent="0.3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  <c r="BF510" s="38"/>
      <c r="BG510" s="38"/>
      <c r="BH510" s="38"/>
      <c r="BI510" s="38"/>
      <c r="BJ510" s="38"/>
      <c r="BK510" s="38"/>
      <c r="BL510" s="38"/>
      <c r="BM510" s="38"/>
      <c r="BN510" s="38"/>
      <c r="BO510" s="38"/>
      <c r="BP510" s="38"/>
      <c r="BQ510" s="38"/>
      <c r="BR510" s="38"/>
    </row>
    <row r="511" spans="1:70" x14ac:dyDescent="0.3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  <c r="BF511" s="38"/>
      <c r="BG511" s="38"/>
      <c r="BH511" s="38"/>
      <c r="BI511" s="38"/>
      <c r="BJ511" s="38"/>
      <c r="BK511" s="38"/>
      <c r="BL511" s="38"/>
      <c r="BM511" s="38"/>
      <c r="BN511" s="38"/>
      <c r="BO511" s="38"/>
      <c r="BP511" s="38"/>
      <c r="BQ511" s="38"/>
      <c r="BR511" s="38"/>
    </row>
    <row r="512" spans="1:70" x14ac:dyDescent="0.3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  <c r="BF512" s="38"/>
      <c r="BG512" s="38"/>
      <c r="BH512" s="38"/>
      <c r="BI512" s="38"/>
      <c r="BJ512" s="38"/>
      <c r="BK512" s="38"/>
      <c r="BL512" s="38"/>
      <c r="BM512" s="38"/>
      <c r="BN512" s="38"/>
      <c r="BO512" s="38"/>
      <c r="BP512" s="38"/>
      <c r="BQ512" s="38"/>
      <c r="BR512" s="38"/>
    </row>
    <row r="513" spans="1:70" x14ac:dyDescent="0.3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  <c r="BF513" s="38"/>
      <c r="BG513" s="38"/>
      <c r="BH513" s="38"/>
      <c r="BI513" s="38"/>
      <c r="BJ513" s="38"/>
      <c r="BK513" s="38"/>
      <c r="BL513" s="38"/>
      <c r="BM513" s="38"/>
      <c r="BN513" s="38"/>
      <c r="BO513" s="38"/>
      <c r="BP513" s="38"/>
      <c r="BQ513" s="38"/>
      <c r="BR513" s="38"/>
    </row>
    <row r="514" spans="1:70" x14ac:dyDescent="0.3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8"/>
      <c r="BF514" s="38"/>
      <c r="BG514" s="38"/>
      <c r="BH514" s="38"/>
      <c r="BI514" s="38"/>
      <c r="BJ514" s="38"/>
      <c r="BK514" s="38"/>
      <c r="BL514" s="38"/>
      <c r="BM514" s="38"/>
      <c r="BN514" s="38"/>
      <c r="BO514" s="38"/>
      <c r="BP514" s="38"/>
      <c r="BQ514" s="38"/>
      <c r="BR514" s="38"/>
    </row>
    <row r="515" spans="1:70" x14ac:dyDescent="0.3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  <c r="BF515" s="38"/>
      <c r="BG515" s="38"/>
      <c r="BH515" s="38"/>
      <c r="BI515" s="38"/>
      <c r="BJ515" s="38"/>
      <c r="BK515" s="38"/>
      <c r="BL515" s="38"/>
      <c r="BM515" s="38"/>
      <c r="BN515" s="38"/>
      <c r="BO515" s="38"/>
      <c r="BP515" s="38"/>
      <c r="BQ515" s="38"/>
      <c r="BR515" s="38"/>
    </row>
    <row r="516" spans="1:70" x14ac:dyDescent="0.3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  <c r="BF516" s="38"/>
      <c r="BG516" s="38"/>
      <c r="BH516" s="38"/>
      <c r="BI516" s="38"/>
      <c r="BJ516" s="38"/>
      <c r="BK516" s="38"/>
      <c r="BL516" s="38"/>
      <c r="BM516" s="38"/>
      <c r="BN516" s="38"/>
      <c r="BO516" s="38"/>
      <c r="BP516" s="38"/>
      <c r="BQ516" s="38"/>
      <c r="BR516" s="38"/>
    </row>
    <row r="517" spans="1:70" x14ac:dyDescent="0.3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  <c r="BF517" s="38"/>
      <c r="BG517" s="38"/>
      <c r="BH517" s="38"/>
      <c r="BI517" s="38"/>
      <c r="BJ517" s="38"/>
      <c r="BK517" s="38"/>
      <c r="BL517" s="38"/>
      <c r="BM517" s="38"/>
      <c r="BN517" s="38"/>
      <c r="BO517" s="38"/>
      <c r="BP517" s="38"/>
      <c r="BQ517" s="38"/>
      <c r="BR517" s="38"/>
    </row>
    <row r="518" spans="1:70" x14ac:dyDescent="0.3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  <c r="BF518" s="38"/>
      <c r="BG518" s="38"/>
      <c r="BH518" s="38"/>
      <c r="BI518" s="38"/>
      <c r="BJ518" s="38"/>
      <c r="BK518" s="38"/>
      <c r="BL518" s="38"/>
      <c r="BM518" s="38"/>
      <c r="BN518" s="38"/>
      <c r="BO518" s="38"/>
      <c r="BP518" s="38"/>
      <c r="BQ518" s="38"/>
      <c r="BR518" s="38"/>
    </row>
    <row r="519" spans="1:70" x14ac:dyDescent="0.3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  <c r="BF519" s="38"/>
      <c r="BG519" s="38"/>
      <c r="BH519" s="38"/>
      <c r="BI519" s="38"/>
      <c r="BJ519" s="38"/>
      <c r="BK519" s="38"/>
      <c r="BL519" s="38"/>
      <c r="BM519" s="38"/>
      <c r="BN519" s="38"/>
      <c r="BO519" s="38"/>
      <c r="BP519" s="38"/>
      <c r="BQ519" s="38"/>
      <c r="BR519" s="38"/>
    </row>
    <row r="520" spans="1:70" x14ac:dyDescent="0.3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  <c r="BF520" s="38"/>
      <c r="BG520" s="38"/>
      <c r="BH520" s="38"/>
      <c r="BI520" s="38"/>
      <c r="BJ520" s="38"/>
      <c r="BK520" s="38"/>
      <c r="BL520" s="38"/>
      <c r="BM520" s="38"/>
      <c r="BN520" s="38"/>
      <c r="BO520" s="38"/>
      <c r="BP520" s="38"/>
      <c r="BQ520" s="38"/>
      <c r="BR520" s="38"/>
    </row>
    <row r="521" spans="1:70" x14ac:dyDescent="0.3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  <c r="BF521" s="38"/>
      <c r="BG521" s="38"/>
      <c r="BH521" s="38"/>
      <c r="BI521" s="38"/>
      <c r="BJ521" s="38"/>
      <c r="BK521" s="38"/>
      <c r="BL521" s="38"/>
      <c r="BM521" s="38"/>
      <c r="BN521" s="38"/>
      <c r="BO521" s="38"/>
      <c r="BP521" s="38"/>
      <c r="BQ521" s="38"/>
      <c r="BR521" s="38"/>
    </row>
    <row r="522" spans="1:70" x14ac:dyDescent="0.3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8"/>
      <c r="BF522" s="38"/>
      <c r="BG522" s="38"/>
      <c r="BH522" s="38"/>
      <c r="BI522" s="38"/>
      <c r="BJ522" s="38"/>
      <c r="BK522" s="38"/>
      <c r="BL522" s="38"/>
      <c r="BM522" s="38"/>
      <c r="BN522" s="38"/>
      <c r="BO522" s="38"/>
      <c r="BP522" s="38"/>
      <c r="BQ522" s="38"/>
      <c r="BR522" s="38"/>
    </row>
    <row r="523" spans="1:70" x14ac:dyDescent="0.3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  <c r="BF523" s="38"/>
      <c r="BG523" s="38"/>
      <c r="BH523" s="38"/>
      <c r="BI523" s="38"/>
      <c r="BJ523" s="38"/>
      <c r="BK523" s="38"/>
      <c r="BL523" s="38"/>
      <c r="BM523" s="38"/>
      <c r="BN523" s="38"/>
      <c r="BO523" s="38"/>
      <c r="BP523" s="38"/>
      <c r="BQ523" s="38"/>
      <c r="BR523" s="38"/>
    </row>
    <row r="524" spans="1:70" x14ac:dyDescent="0.3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  <c r="BF524" s="38"/>
      <c r="BG524" s="38"/>
      <c r="BH524" s="38"/>
      <c r="BI524" s="38"/>
      <c r="BJ524" s="38"/>
      <c r="BK524" s="38"/>
      <c r="BL524" s="38"/>
      <c r="BM524" s="38"/>
      <c r="BN524" s="38"/>
      <c r="BO524" s="38"/>
      <c r="BP524" s="38"/>
      <c r="BQ524" s="38"/>
      <c r="BR524" s="38"/>
    </row>
    <row r="525" spans="1:70" x14ac:dyDescent="0.3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  <c r="BF525" s="38"/>
      <c r="BG525" s="38"/>
      <c r="BH525" s="38"/>
      <c r="BI525" s="38"/>
      <c r="BJ525" s="38"/>
      <c r="BK525" s="38"/>
      <c r="BL525" s="38"/>
      <c r="BM525" s="38"/>
      <c r="BN525" s="38"/>
      <c r="BO525" s="38"/>
      <c r="BP525" s="38"/>
      <c r="BQ525" s="38"/>
      <c r="BR525" s="38"/>
    </row>
    <row r="526" spans="1:70" x14ac:dyDescent="0.3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  <c r="BF526" s="38"/>
      <c r="BG526" s="38"/>
      <c r="BH526" s="38"/>
      <c r="BI526" s="38"/>
      <c r="BJ526" s="38"/>
      <c r="BK526" s="38"/>
      <c r="BL526" s="38"/>
      <c r="BM526" s="38"/>
      <c r="BN526" s="38"/>
      <c r="BO526" s="38"/>
      <c r="BP526" s="38"/>
      <c r="BQ526" s="38"/>
      <c r="BR526" s="38"/>
    </row>
    <row r="527" spans="1:70" x14ac:dyDescent="0.3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  <c r="BF527" s="38"/>
      <c r="BG527" s="38"/>
      <c r="BH527" s="38"/>
      <c r="BI527" s="38"/>
      <c r="BJ527" s="38"/>
      <c r="BK527" s="38"/>
      <c r="BL527" s="38"/>
      <c r="BM527" s="38"/>
      <c r="BN527" s="38"/>
      <c r="BO527" s="38"/>
      <c r="BP527" s="38"/>
      <c r="BQ527" s="38"/>
      <c r="BR527" s="38"/>
    </row>
    <row r="528" spans="1:70" x14ac:dyDescent="0.3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  <c r="BF528" s="38"/>
      <c r="BG528" s="38"/>
      <c r="BH528" s="38"/>
      <c r="BI528" s="38"/>
      <c r="BJ528" s="38"/>
      <c r="BK528" s="38"/>
      <c r="BL528" s="38"/>
      <c r="BM528" s="38"/>
      <c r="BN528" s="38"/>
      <c r="BO528" s="38"/>
      <c r="BP528" s="38"/>
      <c r="BQ528" s="38"/>
      <c r="BR528" s="38"/>
    </row>
    <row r="529" spans="1:70" x14ac:dyDescent="0.3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  <c r="BF529" s="38"/>
      <c r="BG529" s="38"/>
      <c r="BH529" s="38"/>
      <c r="BI529" s="38"/>
      <c r="BJ529" s="38"/>
      <c r="BK529" s="38"/>
      <c r="BL529" s="38"/>
      <c r="BM529" s="38"/>
      <c r="BN529" s="38"/>
      <c r="BO529" s="38"/>
      <c r="BP529" s="38"/>
      <c r="BQ529" s="38"/>
      <c r="BR529" s="38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  <headerFooter>
    <oddHeader>&amp;C&amp;"-,Grassetto"&amp;12COMUNE DI ROMA - SERVIZI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abSelected="1" topLeftCell="O40" workbookViewId="0">
      <selection activeCell="T47" sqref="Q47:T47"/>
    </sheetView>
  </sheetViews>
  <sheetFormatPr defaultColWidth="9.109375" defaultRowHeight="12" x14ac:dyDescent="0.25"/>
  <cols>
    <col min="1" max="1" width="23.88671875" style="4" customWidth="1"/>
    <col min="2" max="17" width="9.109375" style="4"/>
    <col min="18" max="18" width="14.33203125" style="4" customWidth="1"/>
    <col min="19" max="19" width="9.109375" style="4"/>
    <col min="20" max="20" width="14.6640625" style="4" customWidth="1"/>
    <col min="21" max="21" width="16.6640625" style="4" customWidth="1"/>
    <col min="22" max="22" width="9.109375" style="4"/>
    <col min="23" max="23" width="14.33203125" style="4" customWidth="1"/>
    <col min="24" max="16384" width="9.109375" style="4"/>
  </cols>
  <sheetData>
    <row r="1" spans="1:22" s="5" customFormat="1" ht="169.2" x14ac:dyDescent="0.3">
      <c r="A1" s="39" t="s">
        <v>87</v>
      </c>
      <c r="B1" s="39" t="s">
        <v>78</v>
      </c>
      <c r="C1" s="39" t="s">
        <v>79</v>
      </c>
      <c r="D1" s="39" t="s">
        <v>1</v>
      </c>
      <c r="E1" s="39" t="s">
        <v>2</v>
      </c>
      <c r="F1" s="39" t="s">
        <v>3</v>
      </c>
      <c r="G1" s="39" t="s">
        <v>4</v>
      </c>
      <c r="H1" s="39" t="s">
        <v>6</v>
      </c>
      <c r="I1" s="39" t="s">
        <v>80</v>
      </c>
      <c r="J1" s="39" t="s">
        <v>7</v>
      </c>
      <c r="K1" s="39" t="s">
        <v>81</v>
      </c>
      <c r="L1" s="39" t="s">
        <v>8</v>
      </c>
      <c r="M1" s="39" t="s">
        <v>9</v>
      </c>
      <c r="N1" s="39" t="s">
        <v>82</v>
      </c>
      <c r="O1" s="39" t="s">
        <v>88</v>
      </c>
      <c r="P1" s="39" t="s">
        <v>11</v>
      </c>
      <c r="Q1" s="40" t="s">
        <v>12</v>
      </c>
      <c r="R1" s="40" t="s">
        <v>13</v>
      </c>
      <c r="S1" s="40" t="s">
        <v>75</v>
      </c>
      <c r="T1" s="40" t="s">
        <v>76</v>
      </c>
      <c r="U1" s="41" t="s">
        <v>73</v>
      </c>
      <c r="V1" s="41" t="s">
        <v>74</v>
      </c>
    </row>
    <row r="2" spans="1:22" ht="28.8" x14ac:dyDescent="0.3">
      <c r="A2" s="42" t="s">
        <v>14</v>
      </c>
      <c r="B2" s="43"/>
      <c r="C2" s="43"/>
      <c r="D2" s="44">
        <v>5</v>
      </c>
      <c r="E2" s="43"/>
      <c r="F2" s="44">
        <v>1</v>
      </c>
      <c r="G2" s="44">
        <v>1</v>
      </c>
      <c r="H2" s="44">
        <v>3</v>
      </c>
      <c r="I2" s="43"/>
      <c r="J2" s="44">
        <v>1</v>
      </c>
      <c r="K2" s="44">
        <v>23</v>
      </c>
      <c r="L2" s="44">
        <v>36</v>
      </c>
      <c r="M2" s="43"/>
      <c r="N2" s="43"/>
      <c r="O2" s="43"/>
      <c r="P2" s="44">
        <v>1</v>
      </c>
      <c r="Q2" s="44">
        <v>60</v>
      </c>
      <c r="R2" s="45">
        <v>5481122.1500000004</v>
      </c>
      <c r="S2" s="44">
        <v>71</v>
      </c>
      <c r="T2" s="45">
        <v>9033174.9000000004</v>
      </c>
      <c r="U2" s="30">
        <f>Q2/S2</f>
        <v>0.84507042253521125</v>
      </c>
      <c r="V2" s="30">
        <f>R2/T2</f>
        <v>0.60677693177401004</v>
      </c>
    </row>
    <row r="3" spans="1:22" ht="14.4" x14ac:dyDescent="0.3">
      <c r="A3" s="42" t="s">
        <v>15</v>
      </c>
      <c r="B3" s="43"/>
      <c r="C3" s="43"/>
      <c r="D3" s="43"/>
      <c r="E3" s="44">
        <v>1</v>
      </c>
      <c r="F3" s="44">
        <v>1</v>
      </c>
      <c r="G3" s="43"/>
      <c r="H3" s="43"/>
      <c r="I3" s="43"/>
      <c r="J3" s="43"/>
      <c r="K3" s="43"/>
      <c r="L3" s="44">
        <v>1</v>
      </c>
      <c r="M3" s="43"/>
      <c r="N3" s="43"/>
      <c r="O3" s="43"/>
      <c r="P3" s="43"/>
      <c r="Q3" s="44">
        <v>3</v>
      </c>
      <c r="R3" s="45">
        <v>351895</v>
      </c>
      <c r="S3" s="44">
        <v>3</v>
      </c>
      <c r="T3" s="45">
        <v>351895</v>
      </c>
      <c r="U3" s="30">
        <f t="shared" ref="U3:U47" si="0">Q3/S3</f>
        <v>1</v>
      </c>
      <c r="V3" s="30">
        <f t="shared" ref="V3:V47" si="1">R3/T3</f>
        <v>1</v>
      </c>
    </row>
    <row r="4" spans="1:22" ht="14.4" x14ac:dyDescent="0.3">
      <c r="A4" s="42" t="s">
        <v>16</v>
      </c>
      <c r="B4" s="43"/>
      <c r="C4" s="44">
        <v>2</v>
      </c>
      <c r="D4" s="44">
        <v>14</v>
      </c>
      <c r="E4" s="44">
        <v>24</v>
      </c>
      <c r="F4" s="44">
        <v>60</v>
      </c>
      <c r="G4" s="43"/>
      <c r="H4" s="44">
        <v>1</v>
      </c>
      <c r="I4" s="44">
        <v>2</v>
      </c>
      <c r="J4" s="43"/>
      <c r="K4" s="44">
        <v>37</v>
      </c>
      <c r="L4" s="44">
        <v>36</v>
      </c>
      <c r="M4" s="44">
        <v>2</v>
      </c>
      <c r="N4" s="43"/>
      <c r="O4" s="44">
        <v>1</v>
      </c>
      <c r="P4" s="43"/>
      <c r="Q4" s="44">
        <v>161</v>
      </c>
      <c r="R4" s="45">
        <v>12772737.49</v>
      </c>
      <c r="S4" s="44">
        <v>179</v>
      </c>
      <c r="T4" s="45">
        <v>17684140.539999999</v>
      </c>
      <c r="U4" s="30">
        <f t="shared" si="0"/>
        <v>0.8994413407821229</v>
      </c>
      <c r="V4" s="30">
        <f t="shared" si="1"/>
        <v>0.72227075220925618</v>
      </c>
    </row>
    <row r="5" spans="1:22" ht="14.4" x14ac:dyDescent="0.3">
      <c r="A5" s="42" t="s">
        <v>18</v>
      </c>
      <c r="B5" s="43"/>
      <c r="C5" s="43"/>
      <c r="D5" s="43"/>
      <c r="E5" s="43"/>
      <c r="F5" s="44">
        <v>1</v>
      </c>
      <c r="G5" s="43"/>
      <c r="H5" s="44">
        <v>1</v>
      </c>
      <c r="I5" s="43"/>
      <c r="J5" s="43"/>
      <c r="K5" s="43"/>
      <c r="L5" s="44">
        <v>13</v>
      </c>
      <c r="M5" s="43"/>
      <c r="N5" s="43"/>
      <c r="O5" s="43"/>
      <c r="P5" s="43"/>
      <c r="Q5" s="44">
        <v>14</v>
      </c>
      <c r="R5" s="45">
        <v>105386603.62</v>
      </c>
      <c r="S5" s="44">
        <v>15</v>
      </c>
      <c r="T5" s="45">
        <v>106151603.62</v>
      </c>
      <c r="U5" s="30">
        <f t="shared" si="0"/>
        <v>0.93333333333333335</v>
      </c>
      <c r="V5" s="30">
        <f t="shared" si="1"/>
        <v>0.99279332601758385</v>
      </c>
    </row>
    <row r="6" spans="1:22" ht="14.4" x14ac:dyDescent="0.3">
      <c r="A6" s="42" t="s">
        <v>19</v>
      </c>
      <c r="B6" s="43"/>
      <c r="C6" s="43"/>
      <c r="D6" s="43"/>
      <c r="E6" s="44">
        <v>6</v>
      </c>
      <c r="F6" s="44">
        <v>1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4">
        <v>7</v>
      </c>
      <c r="R6" s="45">
        <v>73681.59</v>
      </c>
      <c r="S6" s="44">
        <v>7</v>
      </c>
      <c r="T6" s="45">
        <v>73681.59</v>
      </c>
      <c r="U6" s="30">
        <f t="shared" si="0"/>
        <v>1</v>
      </c>
      <c r="V6" s="30">
        <f t="shared" si="1"/>
        <v>1</v>
      </c>
    </row>
    <row r="7" spans="1:22" ht="14.4" x14ac:dyDescent="0.3">
      <c r="A7" s="42" t="s">
        <v>21</v>
      </c>
      <c r="B7" s="43"/>
      <c r="C7" s="43"/>
      <c r="D7" s="43"/>
      <c r="E7" s="43"/>
      <c r="F7" s="43"/>
      <c r="G7" s="43"/>
      <c r="H7" s="43"/>
      <c r="I7" s="43"/>
      <c r="J7" s="43"/>
      <c r="K7" s="44">
        <v>1</v>
      </c>
      <c r="L7" s="43"/>
      <c r="M7" s="43"/>
      <c r="N7" s="43"/>
      <c r="O7" s="43"/>
      <c r="P7" s="43"/>
      <c r="Q7" s="44">
        <v>1</v>
      </c>
      <c r="R7" s="45">
        <v>109008.9</v>
      </c>
      <c r="S7" s="44">
        <v>1</v>
      </c>
      <c r="T7" s="45">
        <v>109008.9</v>
      </c>
      <c r="U7" s="30">
        <f t="shared" si="0"/>
        <v>1</v>
      </c>
      <c r="V7" s="30">
        <f t="shared" si="1"/>
        <v>1</v>
      </c>
    </row>
    <row r="8" spans="1:22" ht="14.4" x14ac:dyDescent="0.3">
      <c r="A8" s="42" t="s">
        <v>23</v>
      </c>
      <c r="B8" s="43"/>
      <c r="C8" s="43"/>
      <c r="D8" s="43"/>
      <c r="E8" s="44">
        <v>20</v>
      </c>
      <c r="F8" s="44">
        <v>2</v>
      </c>
      <c r="G8" s="43"/>
      <c r="H8" s="43"/>
      <c r="I8" s="43"/>
      <c r="J8" s="43"/>
      <c r="K8" s="43"/>
      <c r="L8" s="43"/>
      <c r="M8" s="43"/>
      <c r="N8" s="43"/>
      <c r="O8" s="43"/>
      <c r="P8" s="43"/>
      <c r="Q8" s="44">
        <v>22</v>
      </c>
      <c r="R8" s="45">
        <v>147014.54</v>
      </c>
      <c r="S8" s="44">
        <v>22</v>
      </c>
      <c r="T8" s="45">
        <v>147014.54</v>
      </c>
      <c r="U8" s="30">
        <f t="shared" si="0"/>
        <v>1</v>
      </c>
      <c r="V8" s="30">
        <f t="shared" si="1"/>
        <v>1</v>
      </c>
    </row>
    <row r="9" spans="1:22" ht="14.4" x14ac:dyDescent="0.3">
      <c r="A9" s="42" t="s">
        <v>25</v>
      </c>
      <c r="B9" s="43"/>
      <c r="C9" s="44">
        <v>12</v>
      </c>
      <c r="D9" s="44">
        <v>1</v>
      </c>
      <c r="E9" s="44">
        <v>87</v>
      </c>
      <c r="F9" s="44">
        <v>1</v>
      </c>
      <c r="G9" s="43"/>
      <c r="H9" s="44">
        <v>7</v>
      </c>
      <c r="I9" s="44">
        <v>1</v>
      </c>
      <c r="J9" s="43"/>
      <c r="K9" s="44">
        <v>4</v>
      </c>
      <c r="L9" s="44">
        <v>3</v>
      </c>
      <c r="M9" s="43"/>
      <c r="N9" s="43"/>
      <c r="O9" s="43"/>
      <c r="P9" s="43"/>
      <c r="Q9" s="44">
        <v>108</v>
      </c>
      <c r="R9" s="45">
        <v>7002640.4000000004</v>
      </c>
      <c r="S9" s="44">
        <v>116</v>
      </c>
      <c r="T9" s="45">
        <v>9116956.0500000007</v>
      </c>
      <c r="U9" s="30">
        <f t="shared" si="0"/>
        <v>0.93103448275862066</v>
      </c>
      <c r="V9" s="30">
        <f t="shared" si="1"/>
        <v>0.76808973977668782</v>
      </c>
    </row>
    <row r="10" spans="1:22" ht="14.4" x14ac:dyDescent="0.3">
      <c r="A10" s="42" t="s">
        <v>27</v>
      </c>
      <c r="B10" s="43"/>
      <c r="C10" s="43"/>
      <c r="D10" s="43"/>
      <c r="E10" s="44">
        <v>1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>
        <v>1</v>
      </c>
      <c r="R10" s="45">
        <v>127517.41</v>
      </c>
      <c r="S10" s="44">
        <v>1</v>
      </c>
      <c r="T10" s="45">
        <v>127517.41</v>
      </c>
      <c r="U10" s="30">
        <f t="shared" si="0"/>
        <v>1</v>
      </c>
      <c r="V10" s="30">
        <f t="shared" si="1"/>
        <v>1</v>
      </c>
    </row>
    <row r="11" spans="1:22" ht="50.4" customHeight="1" x14ac:dyDescent="0.3">
      <c r="A11" s="42" t="s">
        <v>28</v>
      </c>
      <c r="B11" s="43"/>
      <c r="C11" s="44">
        <v>3</v>
      </c>
      <c r="D11" s="43"/>
      <c r="E11" s="44">
        <v>2</v>
      </c>
      <c r="F11" s="44">
        <v>1</v>
      </c>
      <c r="G11" s="43"/>
      <c r="H11" s="43"/>
      <c r="I11" s="43"/>
      <c r="J11" s="43"/>
      <c r="K11" s="43"/>
      <c r="L11" s="44">
        <v>4</v>
      </c>
      <c r="M11" s="43"/>
      <c r="N11" s="43"/>
      <c r="O11" s="43"/>
      <c r="P11" s="43"/>
      <c r="Q11" s="44">
        <v>10</v>
      </c>
      <c r="R11" s="45">
        <v>516833.37</v>
      </c>
      <c r="S11" s="44">
        <v>10</v>
      </c>
      <c r="T11" s="45">
        <v>516833.37</v>
      </c>
      <c r="U11" s="30">
        <f t="shared" si="0"/>
        <v>1</v>
      </c>
      <c r="V11" s="30">
        <f t="shared" si="1"/>
        <v>1</v>
      </c>
    </row>
    <row r="12" spans="1:22" ht="37.200000000000003" customHeight="1" x14ac:dyDescent="0.3">
      <c r="A12" s="42" t="s">
        <v>30</v>
      </c>
      <c r="B12" s="43"/>
      <c r="C12" s="43"/>
      <c r="D12" s="43"/>
      <c r="E12" s="44">
        <v>2</v>
      </c>
      <c r="F12" s="44">
        <v>2</v>
      </c>
      <c r="G12" s="43"/>
      <c r="H12" s="43"/>
      <c r="I12" s="43"/>
      <c r="J12" s="43"/>
      <c r="K12" s="44">
        <v>1</v>
      </c>
      <c r="L12" s="44">
        <v>4</v>
      </c>
      <c r="M12" s="43"/>
      <c r="N12" s="43"/>
      <c r="O12" s="43"/>
      <c r="P12" s="43"/>
      <c r="Q12" s="44">
        <v>9</v>
      </c>
      <c r="R12" s="45">
        <v>105823.47</v>
      </c>
      <c r="S12" s="44">
        <v>9</v>
      </c>
      <c r="T12" s="45">
        <v>105823.47</v>
      </c>
      <c r="U12" s="30">
        <f t="shared" si="0"/>
        <v>1</v>
      </c>
      <c r="V12" s="30">
        <f t="shared" si="1"/>
        <v>1</v>
      </c>
    </row>
    <row r="13" spans="1:22" ht="28.8" x14ac:dyDescent="0.3">
      <c r="A13" s="42" t="s">
        <v>31</v>
      </c>
      <c r="B13" s="43"/>
      <c r="C13" s="43"/>
      <c r="D13" s="43"/>
      <c r="E13" s="43"/>
      <c r="F13" s="43"/>
      <c r="G13" s="43"/>
      <c r="H13" s="44">
        <v>4</v>
      </c>
      <c r="I13" s="43"/>
      <c r="J13" s="43"/>
      <c r="K13" s="44">
        <v>1</v>
      </c>
      <c r="L13" s="44">
        <v>1</v>
      </c>
      <c r="M13" s="43"/>
      <c r="N13" s="43"/>
      <c r="O13" s="43"/>
      <c r="P13" s="43"/>
      <c r="Q13" s="44">
        <v>2</v>
      </c>
      <c r="R13" s="45">
        <v>110000</v>
      </c>
      <c r="S13" s="44">
        <v>6</v>
      </c>
      <c r="T13" s="45">
        <v>397933</v>
      </c>
      <c r="U13" s="30">
        <f t="shared" si="0"/>
        <v>0.33333333333333331</v>
      </c>
      <c r="V13" s="30">
        <f t="shared" si="1"/>
        <v>0.27642844398428879</v>
      </c>
    </row>
    <row r="14" spans="1:22" ht="28.8" x14ac:dyDescent="0.3">
      <c r="A14" s="42" t="s">
        <v>32</v>
      </c>
      <c r="B14" s="43"/>
      <c r="C14" s="43"/>
      <c r="D14" s="43"/>
      <c r="E14" s="43"/>
      <c r="F14" s="43"/>
      <c r="G14" s="43"/>
      <c r="H14" s="43"/>
      <c r="I14" s="43"/>
      <c r="J14" s="43"/>
      <c r="K14" s="44">
        <v>6</v>
      </c>
      <c r="L14" s="44">
        <v>7</v>
      </c>
      <c r="M14" s="43"/>
      <c r="N14" s="43"/>
      <c r="O14" s="43"/>
      <c r="P14" s="43"/>
      <c r="Q14" s="44">
        <v>13</v>
      </c>
      <c r="R14" s="45">
        <v>942973.45</v>
      </c>
      <c r="S14" s="44">
        <v>13</v>
      </c>
      <c r="T14" s="45">
        <v>942973.45</v>
      </c>
      <c r="U14" s="30">
        <f t="shared" si="0"/>
        <v>1</v>
      </c>
      <c r="V14" s="30">
        <f t="shared" si="1"/>
        <v>1</v>
      </c>
    </row>
    <row r="15" spans="1:22" ht="30.6" customHeight="1" x14ac:dyDescent="0.3">
      <c r="A15" s="42" t="s">
        <v>33</v>
      </c>
      <c r="B15" s="43"/>
      <c r="C15" s="43"/>
      <c r="D15" s="43"/>
      <c r="E15" s="43"/>
      <c r="F15" s="43"/>
      <c r="G15" s="43"/>
      <c r="H15" s="44">
        <v>1</v>
      </c>
      <c r="I15" s="43"/>
      <c r="J15" s="43"/>
      <c r="K15" s="43"/>
      <c r="L15" s="43"/>
      <c r="M15" s="43"/>
      <c r="N15" s="43"/>
      <c r="O15" s="43"/>
      <c r="P15" s="43"/>
      <c r="Q15" s="43"/>
      <c r="R15" s="45"/>
      <c r="S15" s="44">
        <v>1</v>
      </c>
      <c r="T15" s="45">
        <v>130380000</v>
      </c>
      <c r="U15" s="30">
        <f t="shared" si="0"/>
        <v>0</v>
      </c>
      <c r="V15" s="30">
        <f t="shared" si="1"/>
        <v>0</v>
      </c>
    </row>
    <row r="16" spans="1:22" ht="28.8" x14ac:dyDescent="0.3">
      <c r="A16" s="42" t="s">
        <v>34</v>
      </c>
      <c r="B16" s="43"/>
      <c r="C16" s="43"/>
      <c r="D16" s="43"/>
      <c r="E16" s="44">
        <v>2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4">
        <v>2</v>
      </c>
      <c r="R16" s="45">
        <v>157460</v>
      </c>
      <c r="S16" s="44">
        <v>2</v>
      </c>
      <c r="T16" s="45">
        <v>157460</v>
      </c>
      <c r="U16" s="30">
        <f t="shared" si="0"/>
        <v>1</v>
      </c>
      <c r="V16" s="30">
        <f t="shared" si="1"/>
        <v>1</v>
      </c>
    </row>
    <row r="17" spans="1:22" ht="43.2" x14ac:dyDescent="0.3">
      <c r="A17" s="42" t="s">
        <v>38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>
        <v>5</v>
      </c>
      <c r="M17" s="43"/>
      <c r="N17" s="43"/>
      <c r="O17" s="43"/>
      <c r="P17" s="43"/>
      <c r="Q17" s="44">
        <v>5</v>
      </c>
      <c r="R17" s="45">
        <v>105358</v>
      </c>
      <c r="S17" s="44">
        <v>5</v>
      </c>
      <c r="T17" s="45">
        <v>105358</v>
      </c>
      <c r="U17" s="30">
        <f t="shared" si="0"/>
        <v>1</v>
      </c>
      <c r="V17" s="30">
        <f t="shared" si="1"/>
        <v>1</v>
      </c>
    </row>
    <row r="18" spans="1:22" ht="43.2" x14ac:dyDescent="0.3">
      <c r="A18" s="42" t="s">
        <v>39</v>
      </c>
      <c r="B18" s="43"/>
      <c r="C18" s="43"/>
      <c r="D18" s="43"/>
      <c r="E18" s="44">
        <v>1</v>
      </c>
      <c r="F18" s="43"/>
      <c r="G18" s="43"/>
      <c r="H18" s="43"/>
      <c r="I18" s="43"/>
      <c r="J18" s="43"/>
      <c r="K18" s="44">
        <v>2</v>
      </c>
      <c r="L18" s="44">
        <v>11</v>
      </c>
      <c r="M18" s="43"/>
      <c r="N18" s="43"/>
      <c r="O18" s="43"/>
      <c r="P18" s="43"/>
      <c r="Q18" s="44">
        <v>14</v>
      </c>
      <c r="R18" s="45">
        <v>1305290.51</v>
      </c>
      <c r="S18" s="44">
        <v>14</v>
      </c>
      <c r="T18" s="45">
        <v>1305290.51</v>
      </c>
      <c r="U18" s="30">
        <f t="shared" si="0"/>
        <v>1</v>
      </c>
      <c r="V18" s="30">
        <f t="shared" si="1"/>
        <v>1</v>
      </c>
    </row>
    <row r="19" spans="1:22" ht="34.200000000000003" customHeight="1" x14ac:dyDescent="0.3">
      <c r="A19" s="42" t="s">
        <v>40</v>
      </c>
      <c r="B19" s="43"/>
      <c r="C19" s="43"/>
      <c r="D19" s="43"/>
      <c r="E19" s="44">
        <v>63</v>
      </c>
      <c r="F19" s="44">
        <v>2</v>
      </c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4">
        <v>65</v>
      </c>
      <c r="R19" s="45">
        <v>20393.919999999998</v>
      </c>
      <c r="S19" s="44">
        <v>65</v>
      </c>
      <c r="T19" s="45">
        <v>20393.919999999998</v>
      </c>
      <c r="U19" s="30">
        <f t="shared" si="0"/>
        <v>1</v>
      </c>
      <c r="V19" s="30">
        <f t="shared" si="1"/>
        <v>1</v>
      </c>
    </row>
    <row r="20" spans="1:22" ht="28.8" x14ac:dyDescent="0.3">
      <c r="A20" s="42" t="s">
        <v>41</v>
      </c>
      <c r="B20" s="43"/>
      <c r="C20" s="43"/>
      <c r="D20" s="44">
        <v>8</v>
      </c>
      <c r="E20" s="44">
        <v>13</v>
      </c>
      <c r="F20" s="44">
        <v>18</v>
      </c>
      <c r="G20" s="43"/>
      <c r="H20" s="43"/>
      <c r="I20" s="43"/>
      <c r="J20" s="43"/>
      <c r="K20" s="44">
        <v>1</v>
      </c>
      <c r="L20" s="44">
        <v>20</v>
      </c>
      <c r="M20" s="43"/>
      <c r="N20" s="43"/>
      <c r="O20" s="43"/>
      <c r="P20" s="44">
        <v>1</v>
      </c>
      <c r="Q20" s="44">
        <v>52</v>
      </c>
      <c r="R20" s="45">
        <v>3946061.07</v>
      </c>
      <c r="S20" s="44">
        <v>61</v>
      </c>
      <c r="T20" s="45">
        <v>4074678.97</v>
      </c>
      <c r="U20" s="30">
        <f t="shared" si="0"/>
        <v>0.85245901639344257</v>
      </c>
      <c r="V20" s="30">
        <f t="shared" si="1"/>
        <v>0.96843483843832723</v>
      </c>
    </row>
    <row r="21" spans="1:22" ht="28.8" x14ac:dyDescent="0.3">
      <c r="A21" s="42" t="s">
        <v>43</v>
      </c>
      <c r="B21" s="43"/>
      <c r="C21" s="43"/>
      <c r="D21" s="43"/>
      <c r="E21" s="44">
        <v>15</v>
      </c>
      <c r="F21" s="43"/>
      <c r="G21" s="43"/>
      <c r="H21" s="44">
        <v>4</v>
      </c>
      <c r="I21" s="43"/>
      <c r="J21" s="43"/>
      <c r="K21" s="43"/>
      <c r="L21" s="44">
        <v>1</v>
      </c>
      <c r="M21" s="44">
        <v>5</v>
      </c>
      <c r="N21" s="43"/>
      <c r="O21" s="43"/>
      <c r="P21" s="43"/>
      <c r="Q21" s="44">
        <v>16</v>
      </c>
      <c r="R21" s="45">
        <v>1463688.15</v>
      </c>
      <c r="S21" s="44">
        <v>25</v>
      </c>
      <c r="T21" s="45">
        <v>2882117.86</v>
      </c>
      <c r="U21" s="30">
        <f t="shared" si="0"/>
        <v>0.64</v>
      </c>
      <c r="V21" s="30">
        <f t="shared" si="1"/>
        <v>0.50785159424396331</v>
      </c>
    </row>
    <row r="22" spans="1:22" ht="24.6" customHeight="1" x14ac:dyDescent="0.3">
      <c r="A22" s="42" t="s">
        <v>44</v>
      </c>
      <c r="B22" s="44">
        <v>1</v>
      </c>
      <c r="C22" s="43"/>
      <c r="D22" s="43"/>
      <c r="E22" s="44">
        <v>2</v>
      </c>
      <c r="F22" s="43"/>
      <c r="G22" s="43"/>
      <c r="H22" s="44">
        <v>1</v>
      </c>
      <c r="I22" s="43"/>
      <c r="J22" s="43"/>
      <c r="K22" s="43"/>
      <c r="L22" s="43"/>
      <c r="M22" s="43"/>
      <c r="N22" s="43"/>
      <c r="O22" s="43"/>
      <c r="P22" s="43"/>
      <c r="Q22" s="44">
        <v>2</v>
      </c>
      <c r="R22" s="45">
        <v>63279.4</v>
      </c>
      <c r="S22" s="44">
        <v>4</v>
      </c>
      <c r="T22" s="45">
        <v>513864.27</v>
      </c>
      <c r="U22" s="30">
        <f t="shared" si="0"/>
        <v>0.5</v>
      </c>
      <c r="V22" s="30">
        <f t="shared" si="1"/>
        <v>0.12314419136399579</v>
      </c>
    </row>
    <row r="23" spans="1:22" ht="30" customHeight="1" x14ac:dyDescent="0.3">
      <c r="A23" s="42" t="s">
        <v>46</v>
      </c>
      <c r="B23" s="43"/>
      <c r="C23" s="44">
        <v>1</v>
      </c>
      <c r="D23" s="43"/>
      <c r="E23" s="44">
        <v>1</v>
      </c>
      <c r="F23" s="43"/>
      <c r="G23" s="43"/>
      <c r="H23" s="44">
        <v>4</v>
      </c>
      <c r="I23" s="43"/>
      <c r="J23" s="43"/>
      <c r="K23" s="44">
        <v>2</v>
      </c>
      <c r="L23" s="43"/>
      <c r="M23" s="43"/>
      <c r="N23" s="43"/>
      <c r="O23" s="43"/>
      <c r="P23" s="43"/>
      <c r="Q23" s="44">
        <v>4</v>
      </c>
      <c r="R23" s="45">
        <v>52826.01</v>
      </c>
      <c r="S23" s="44">
        <v>8</v>
      </c>
      <c r="T23" s="45">
        <v>3219426.01</v>
      </c>
      <c r="U23" s="30">
        <f t="shared" si="0"/>
        <v>0.5</v>
      </c>
      <c r="V23" s="30">
        <f t="shared" si="1"/>
        <v>1.6408518113450916E-2</v>
      </c>
    </row>
    <row r="24" spans="1:22" ht="19.8" customHeight="1" x14ac:dyDescent="0.3">
      <c r="A24" s="42" t="s">
        <v>47</v>
      </c>
      <c r="B24" s="43"/>
      <c r="C24" s="43"/>
      <c r="D24" s="43"/>
      <c r="E24" s="43"/>
      <c r="F24" s="43"/>
      <c r="G24" s="43"/>
      <c r="H24" s="44">
        <v>3</v>
      </c>
      <c r="I24" s="43"/>
      <c r="J24" s="43"/>
      <c r="K24" s="43"/>
      <c r="L24" s="44">
        <v>1</v>
      </c>
      <c r="M24" s="43"/>
      <c r="N24" s="43"/>
      <c r="O24" s="43"/>
      <c r="P24" s="43"/>
      <c r="Q24" s="44">
        <v>1</v>
      </c>
      <c r="R24" s="45">
        <v>2050</v>
      </c>
      <c r="S24" s="44">
        <v>4</v>
      </c>
      <c r="T24" s="45">
        <v>356708</v>
      </c>
      <c r="U24" s="30">
        <f t="shared" si="0"/>
        <v>0.25</v>
      </c>
      <c r="V24" s="30">
        <f t="shared" si="1"/>
        <v>5.7469975442098302E-3</v>
      </c>
    </row>
    <row r="25" spans="1:22" ht="21" customHeight="1" x14ac:dyDescent="0.3">
      <c r="A25" s="42" t="s">
        <v>48</v>
      </c>
      <c r="B25" s="44">
        <v>2</v>
      </c>
      <c r="C25" s="44">
        <v>1</v>
      </c>
      <c r="D25" s="43"/>
      <c r="E25" s="44">
        <v>9</v>
      </c>
      <c r="F25" s="43"/>
      <c r="G25" s="43"/>
      <c r="H25" s="43"/>
      <c r="I25" s="43"/>
      <c r="J25" s="43"/>
      <c r="K25" s="44">
        <v>9</v>
      </c>
      <c r="L25" s="43"/>
      <c r="M25" s="44">
        <v>2</v>
      </c>
      <c r="N25" s="43"/>
      <c r="O25" s="43"/>
      <c r="P25" s="43"/>
      <c r="Q25" s="44">
        <v>19</v>
      </c>
      <c r="R25" s="45">
        <v>235122.34</v>
      </c>
      <c r="S25" s="44">
        <v>23</v>
      </c>
      <c r="T25" s="45">
        <v>260331.84</v>
      </c>
      <c r="U25" s="30">
        <f t="shared" si="0"/>
        <v>0.82608695652173914</v>
      </c>
      <c r="V25" s="30">
        <f t="shared" si="1"/>
        <v>0.90316397717620711</v>
      </c>
    </row>
    <row r="26" spans="1:22" ht="17.399999999999999" customHeight="1" x14ac:dyDescent="0.3">
      <c r="A26" s="42" t="s">
        <v>49</v>
      </c>
      <c r="B26" s="44">
        <v>1</v>
      </c>
      <c r="C26" s="44">
        <v>3</v>
      </c>
      <c r="D26" s="43"/>
      <c r="E26" s="44">
        <v>32</v>
      </c>
      <c r="F26" s="43"/>
      <c r="G26" s="43"/>
      <c r="H26" s="44">
        <v>2</v>
      </c>
      <c r="I26" s="43"/>
      <c r="J26" s="43"/>
      <c r="K26" s="44">
        <v>2</v>
      </c>
      <c r="L26" s="44">
        <v>6</v>
      </c>
      <c r="M26" s="43"/>
      <c r="N26" s="43"/>
      <c r="O26" s="43"/>
      <c r="P26" s="44">
        <v>1</v>
      </c>
      <c r="Q26" s="44">
        <v>43</v>
      </c>
      <c r="R26" s="45">
        <v>697166.88</v>
      </c>
      <c r="S26" s="44">
        <v>47</v>
      </c>
      <c r="T26" s="45">
        <v>827642.78</v>
      </c>
      <c r="U26" s="30">
        <f t="shared" si="0"/>
        <v>0.91489361702127658</v>
      </c>
      <c r="V26" s="30">
        <f t="shared" si="1"/>
        <v>0.84235239749206781</v>
      </c>
    </row>
    <row r="27" spans="1:22" ht="19.2" customHeight="1" x14ac:dyDescent="0.3">
      <c r="A27" s="42" t="s">
        <v>50</v>
      </c>
      <c r="B27" s="43"/>
      <c r="C27" s="43"/>
      <c r="D27" s="43"/>
      <c r="E27" s="43"/>
      <c r="F27" s="43"/>
      <c r="G27" s="43"/>
      <c r="H27" s="43"/>
      <c r="I27" s="43"/>
      <c r="J27" s="43"/>
      <c r="K27" s="44">
        <v>1</v>
      </c>
      <c r="L27" s="44">
        <v>14</v>
      </c>
      <c r="M27" s="44">
        <v>4</v>
      </c>
      <c r="N27" s="44">
        <v>2</v>
      </c>
      <c r="O27" s="43"/>
      <c r="P27" s="43"/>
      <c r="Q27" s="44">
        <v>15</v>
      </c>
      <c r="R27" s="45">
        <v>1384095.43</v>
      </c>
      <c r="S27" s="44">
        <v>21</v>
      </c>
      <c r="T27" s="45">
        <v>1860125.95</v>
      </c>
      <c r="U27" s="30">
        <f t="shared" si="0"/>
        <v>0.7142857142857143</v>
      </c>
      <c r="V27" s="30">
        <f t="shared" si="1"/>
        <v>0.74408694206970227</v>
      </c>
    </row>
    <row r="28" spans="1:22" ht="18" customHeight="1" x14ac:dyDescent="0.3">
      <c r="A28" s="42" t="s">
        <v>51</v>
      </c>
      <c r="B28" s="43"/>
      <c r="C28" s="43"/>
      <c r="D28" s="43"/>
      <c r="E28" s="44">
        <v>13</v>
      </c>
      <c r="F28" s="44">
        <v>10</v>
      </c>
      <c r="G28" s="43"/>
      <c r="H28" s="43"/>
      <c r="I28" s="43"/>
      <c r="J28" s="43"/>
      <c r="K28" s="43"/>
      <c r="L28" s="44">
        <v>3</v>
      </c>
      <c r="M28" s="43"/>
      <c r="N28" s="43"/>
      <c r="O28" s="43"/>
      <c r="P28" s="43"/>
      <c r="Q28" s="44">
        <v>26</v>
      </c>
      <c r="R28" s="45">
        <v>591641.11</v>
      </c>
      <c r="S28" s="44">
        <v>26</v>
      </c>
      <c r="T28" s="45">
        <v>591641.11</v>
      </c>
      <c r="U28" s="30">
        <f t="shared" si="0"/>
        <v>1</v>
      </c>
      <c r="V28" s="30">
        <f t="shared" si="1"/>
        <v>1</v>
      </c>
    </row>
    <row r="29" spans="1:22" ht="18" customHeight="1" x14ac:dyDescent="0.3">
      <c r="A29" s="42" t="s">
        <v>52</v>
      </c>
      <c r="B29" s="43"/>
      <c r="C29" s="43"/>
      <c r="D29" s="43"/>
      <c r="E29" s="44">
        <v>1</v>
      </c>
      <c r="F29" s="43"/>
      <c r="G29" s="43"/>
      <c r="H29" s="43"/>
      <c r="I29" s="43"/>
      <c r="J29" s="43"/>
      <c r="K29" s="44">
        <v>1</v>
      </c>
      <c r="L29" s="43"/>
      <c r="M29" s="43"/>
      <c r="N29" s="43"/>
      <c r="O29" s="43"/>
      <c r="P29" s="43"/>
      <c r="Q29" s="44">
        <v>2</v>
      </c>
      <c r="R29" s="45">
        <v>54442</v>
      </c>
      <c r="S29" s="44">
        <v>2</v>
      </c>
      <c r="T29" s="45">
        <v>54442</v>
      </c>
      <c r="U29" s="30">
        <f t="shared" si="0"/>
        <v>1</v>
      </c>
      <c r="V29" s="30">
        <f t="shared" si="1"/>
        <v>1</v>
      </c>
    </row>
    <row r="30" spans="1:22" ht="19.2" customHeight="1" x14ac:dyDescent="0.3">
      <c r="A30" s="42" t="s">
        <v>54</v>
      </c>
      <c r="B30" s="43"/>
      <c r="C30" s="43"/>
      <c r="D30" s="43"/>
      <c r="E30" s="44">
        <v>1</v>
      </c>
      <c r="F30" s="43"/>
      <c r="G30" s="43"/>
      <c r="H30" s="43"/>
      <c r="I30" s="43"/>
      <c r="J30" s="43"/>
      <c r="K30" s="43"/>
      <c r="L30" s="44">
        <v>2</v>
      </c>
      <c r="M30" s="43"/>
      <c r="N30" s="43"/>
      <c r="O30" s="43"/>
      <c r="P30" s="43"/>
      <c r="Q30" s="44">
        <v>3</v>
      </c>
      <c r="R30" s="45">
        <v>195273.39</v>
      </c>
      <c r="S30" s="44">
        <v>3</v>
      </c>
      <c r="T30" s="45">
        <v>195273.39</v>
      </c>
      <c r="U30" s="30">
        <f t="shared" si="0"/>
        <v>1</v>
      </c>
      <c r="V30" s="30">
        <f t="shared" si="1"/>
        <v>1</v>
      </c>
    </row>
    <row r="31" spans="1:22" ht="21.6" customHeight="1" x14ac:dyDescent="0.3">
      <c r="A31" s="42" t="s">
        <v>55</v>
      </c>
      <c r="B31" s="43"/>
      <c r="C31" s="43"/>
      <c r="D31" s="43"/>
      <c r="E31" s="44">
        <v>1</v>
      </c>
      <c r="F31" s="43"/>
      <c r="G31" s="43"/>
      <c r="H31" s="43"/>
      <c r="I31" s="43"/>
      <c r="J31" s="44">
        <v>1</v>
      </c>
      <c r="K31" s="44">
        <v>5</v>
      </c>
      <c r="L31" s="44">
        <v>4</v>
      </c>
      <c r="M31" s="43"/>
      <c r="N31" s="43"/>
      <c r="O31" s="43"/>
      <c r="P31" s="43"/>
      <c r="Q31" s="44">
        <v>10</v>
      </c>
      <c r="R31" s="45">
        <v>23495.83</v>
      </c>
      <c r="S31" s="44">
        <v>11</v>
      </c>
      <c r="T31" s="45">
        <v>95519.43</v>
      </c>
      <c r="U31" s="30">
        <f t="shared" si="0"/>
        <v>0.90909090909090906</v>
      </c>
      <c r="V31" s="30">
        <f t="shared" si="1"/>
        <v>0.24597958760851069</v>
      </c>
    </row>
    <row r="32" spans="1:22" ht="19.2" customHeight="1" x14ac:dyDescent="0.3">
      <c r="A32" s="42" t="s">
        <v>56</v>
      </c>
      <c r="B32" s="43"/>
      <c r="C32" s="44">
        <v>1</v>
      </c>
      <c r="D32" s="43"/>
      <c r="E32" s="43"/>
      <c r="F32" s="43"/>
      <c r="G32" s="43"/>
      <c r="H32" s="44">
        <v>1</v>
      </c>
      <c r="I32" s="43"/>
      <c r="J32" s="43"/>
      <c r="K32" s="43"/>
      <c r="L32" s="44">
        <v>1</v>
      </c>
      <c r="M32" s="43"/>
      <c r="N32" s="43"/>
      <c r="O32" s="43"/>
      <c r="P32" s="43"/>
      <c r="Q32" s="44">
        <v>2</v>
      </c>
      <c r="R32" s="45">
        <v>78855</v>
      </c>
      <c r="S32" s="44">
        <v>3</v>
      </c>
      <c r="T32" s="45">
        <v>119855</v>
      </c>
      <c r="U32" s="30">
        <f t="shared" si="0"/>
        <v>0.66666666666666663</v>
      </c>
      <c r="V32" s="30">
        <f t="shared" si="1"/>
        <v>0.65791998665053608</v>
      </c>
    </row>
    <row r="33" spans="1:22" ht="18.600000000000001" customHeight="1" x14ac:dyDescent="0.3">
      <c r="A33" s="42" t="s">
        <v>57</v>
      </c>
      <c r="B33" s="43"/>
      <c r="C33" s="44">
        <v>1</v>
      </c>
      <c r="D33" s="43"/>
      <c r="E33" s="44">
        <v>21</v>
      </c>
      <c r="F33" s="44">
        <v>4</v>
      </c>
      <c r="G33" s="43"/>
      <c r="H33" s="44">
        <v>1</v>
      </c>
      <c r="I33" s="43"/>
      <c r="J33" s="43"/>
      <c r="K33" s="44">
        <v>3</v>
      </c>
      <c r="L33" s="44">
        <v>5</v>
      </c>
      <c r="M33" s="44">
        <v>1</v>
      </c>
      <c r="N33" s="43"/>
      <c r="O33" s="43"/>
      <c r="P33" s="43"/>
      <c r="Q33" s="44">
        <v>34</v>
      </c>
      <c r="R33" s="45">
        <v>605523.67000000004</v>
      </c>
      <c r="S33" s="44">
        <v>36</v>
      </c>
      <c r="T33" s="45">
        <v>790523.67</v>
      </c>
      <c r="U33" s="30">
        <f t="shared" si="0"/>
        <v>0.94444444444444442</v>
      </c>
      <c r="V33" s="30">
        <f t="shared" si="1"/>
        <v>0.76597791183153319</v>
      </c>
    </row>
    <row r="34" spans="1:22" ht="18.600000000000001" customHeight="1" x14ac:dyDescent="0.3">
      <c r="A34" s="42" t="s">
        <v>58</v>
      </c>
      <c r="B34" s="43"/>
      <c r="C34" s="44">
        <v>1</v>
      </c>
      <c r="D34" s="43"/>
      <c r="E34" s="44">
        <v>1</v>
      </c>
      <c r="F34" s="44">
        <v>9</v>
      </c>
      <c r="G34" s="43"/>
      <c r="H34" s="44">
        <v>8</v>
      </c>
      <c r="I34" s="43"/>
      <c r="J34" s="43"/>
      <c r="K34" s="43"/>
      <c r="L34" s="44">
        <v>1</v>
      </c>
      <c r="M34" s="43"/>
      <c r="N34" s="43"/>
      <c r="O34" s="43"/>
      <c r="P34" s="43"/>
      <c r="Q34" s="44">
        <v>12</v>
      </c>
      <c r="R34" s="45">
        <v>112583.81</v>
      </c>
      <c r="S34" s="44">
        <v>20</v>
      </c>
      <c r="T34" s="45">
        <v>187853.21</v>
      </c>
      <c r="U34" s="30">
        <f t="shared" si="0"/>
        <v>0.6</v>
      </c>
      <c r="V34" s="30">
        <f t="shared" si="1"/>
        <v>0.5993179994102843</v>
      </c>
    </row>
    <row r="35" spans="1:22" ht="19.8" customHeight="1" x14ac:dyDescent="0.3">
      <c r="A35" s="42" t="s">
        <v>59</v>
      </c>
      <c r="B35" s="43"/>
      <c r="C35" s="43"/>
      <c r="D35" s="43"/>
      <c r="E35" s="43"/>
      <c r="F35" s="43"/>
      <c r="G35" s="43"/>
      <c r="H35" s="44">
        <v>2</v>
      </c>
      <c r="I35" s="43"/>
      <c r="J35" s="43"/>
      <c r="K35" s="43"/>
      <c r="L35" s="43"/>
      <c r="M35" s="44">
        <v>1</v>
      </c>
      <c r="N35" s="43"/>
      <c r="O35" s="43"/>
      <c r="P35" s="43"/>
      <c r="Q35" s="43"/>
      <c r="R35" s="45"/>
      <c r="S35" s="44">
        <v>3</v>
      </c>
      <c r="T35" s="45">
        <v>287828.40000000002</v>
      </c>
      <c r="U35" s="30">
        <f t="shared" si="0"/>
        <v>0</v>
      </c>
      <c r="V35" s="30">
        <f t="shared" si="1"/>
        <v>0</v>
      </c>
    </row>
    <row r="36" spans="1:22" ht="16.8" customHeight="1" x14ac:dyDescent="0.3">
      <c r="A36" s="42" t="s">
        <v>60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4">
        <v>4</v>
      </c>
      <c r="M36" s="43"/>
      <c r="N36" s="43"/>
      <c r="O36" s="43"/>
      <c r="P36" s="43"/>
      <c r="Q36" s="44">
        <v>4</v>
      </c>
      <c r="R36" s="45">
        <v>54191.4</v>
      </c>
      <c r="S36" s="44">
        <v>4</v>
      </c>
      <c r="T36" s="45">
        <v>54191.4</v>
      </c>
      <c r="U36" s="30">
        <f t="shared" si="0"/>
        <v>1</v>
      </c>
      <c r="V36" s="30">
        <f t="shared" si="1"/>
        <v>1</v>
      </c>
    </row>
    <row r="37" spans="1:22" ht="19.2" customHeight="1" x14ac:dyDescent="0.3">
      <c r="A37" s="42" t="s">
        <v>61</v>
      </c>
      <c r="B37" s="43"/>
      <c r="C37" s="43"/>
      <c r="D37" s="43"/>
      <c r="E37" s="44">
        <v>2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4">
        <v>2</v>
      </c>
      <c r="R37" s="45">
        <v>7936</v>
      </c>
      <c r="S37" s="44">
        <v>2</v>
      </c>
      <c r="T37" s="45">
        <v>7936</v>
      </c>
      <c r="U37" s="30">
        <f t="shared" si="0"/>
        <v>1</v>
      </c>
      <c r="V37" s="30">
        <f t="shared" si="1"/>
        <v>1</v>
      </c>
    </row>
    <row r="38" spans="1:22" ht="18" customHeight="1" x14ac:dyDescent="0.3">
      <c r="A38" s="42" t="s">
        <v>62</v>
      </c>
      <c r="B38" s="43"/>
      <c r="C38" s="43"/>
      <c r="D38" s="43"/>
      <c r="E38" s="44">
        <v>1</v>
      </c>
      <c r="F38" s="43"/>
      <c r="G38" s="43"/>
      <c r="H38" s="43"/>
      <c r="I38" s="43"/>
      <c r="J38" s="44">
        <v>1</v>
      </c>
      <c r="K38" s="44">
        <v>2</v>
      </c>
      <c r="L38" s="44">
        <v>12</v>
      </c>
      <c r="M38" s="44">
        <v>1</v>
      </c>
      <c r="N38" s="43"/>
      <c r="O38" s="43"/>
      <c r="P38" s="43"/>
      <c r="Q38" s="44">
        <v>15</v>
      </c>
      <c r="R38" s="45">
        <v>118269</v>
      </c>
      <c r="S38" s="44">
        <v>17</v>
      </c>
      <c r="T38" s="45">
        <v>127638.78</v>
      </c>
      <c r="U38" s="30">
        <f t="shared" si="0"/>
        <v>0.88235294117647056</v>
      </c>
      <c r="V38" s="30">
        <f t="shared" si="1"/>
        <v>0.92659143247843645</v>
      </c>
    </row>
    <row r="39" spans="1:22" ht="16.8" customHeight="1" x14ac:dyDescent="0.3">
      <c r="A39" s="42" t="s">
        <v>63</v>
      </c>
      <c r="B39" s="43"/>
      <c r="C39" s="43"/>
      <c r="D39" s="43"/>
      <c r="E39" s="44">
        <v>38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4">
        <v>38</v>
      </c>
      <c r="R39" s="45">
        <v>46009.72</v>
      </c>
      <c r="S39" s="44">
        <v>38</v>
      </c>
      <c r="T39" s="45">
        <v>46009.72</v>
      </c>
      <c r="U39" s="14">
        <f t="shared" si="0"/>
        <v>1</v>
      </c>
      <c r="V39" s="14">
        <f t="shared" si="1"/>
        <v>1</v>
      </c>
    </row>
    <row r="40" spans="1:22" ht="18.600000000000001" customHeight="1" x14ac:dyDescent="0.3">
      <c r="A40" s="42" t="s">
        <v>64</v>
      </c>
      <c r="B40" s="43"/>
      <c r="C40" s="43"/>
      <c r="D40" s="43"/>
      <c r="E40" s="44">
        <v>5</v>
      </c>
      <c r="F40" s="43"/>
      <c r="G40" s="43"/>
      <c r="H40" s="44">
        <v>1</v>
      </c>
      <c r="I40" s="44">
        <v>1</v>
      </c>
      <c r="J40" s="43"/>
      <c r="K40" s="44">
        <v>17</v>
      </c>
      <c r="L40" s="44">
        <v>48</v>
      </c>
      <c r="M40" s="43"/>
      <c r="N40" s="43"/>
      <c r="O40" s="43"/>
      <c r="P40" s="43"/>
      <c r="Q40" s="44">
        <v>71</v>
      </c>
      <c r="R40" s="45">
        <v>361053.37</v>
      </c>
      <c r="S40" s="44">
        <v>72</v>
      </c>
      <c r="T40" s="45">
        <v>443733.37</v>
      </c>
      <c r="U40" s="14">
        <f t="shared" si="0"/>
        <v>0.98611111111111116</v>
      </c>
      <c r="V40" s="14">
        <f t="shared" si="1"/>
        <v>0.81367189039670373</v>
      </c>
    </row>
    <row r="41" spans="1:22" ht="18.600000000000001" customHeight="1" x14ac:dyDescent="0.3">
      <c r="A41" s="42" t="s">
        <v>65</v>
      </c>
      <c r="B41" s="43"/>
      <c r="C41" s="43"/>
      <c r="D41" s="43"/>
      <c r="E41" s="44">
        <v>2</v>
      </c>
      <c r="F41" s="43"/>
      <c r="G41" s="43"/>
      <c r="H41" s="43"/>
      <c r="I41" s="43"/>
      <c r="J41" s="44">
        <v>1</v>
      </c>
      <c r="K41" s="43"/>
      <c r="L41" s="44">
        <v>1</v>
      </c>
      <c r="M41" s="44">
        <v>2</v>
      </c>
      <c r="N41" s="44">
        <v>1</v>
      </c>
      <c r="O41" s="43"/>
      <c r="P41" s="43"/>
      <c r="Q41" s="44">
        <v>3</v>
      </c>
      <c r="R41" s="45">
        <v>468558.87</v>
      </c>
      <c r="S41" s="44">
        <v>7</v>
      </c>
      <c r="T41" s="45">
        <v>1324829.26</v>
      </c>
      <c r="U41" s="14">
        <f t="shared" si="0"/>
        <v>0.42857142857142855</v>
      </c>
      <c r="V41" s="14">
        <f t="shared" si="1"/>
        <v>0.35367491053148992</v>
      </c>
    </row>
    <row r="42" spans="1:22" ht="17.399999999999999" customHeight="1" x14ac:dyDescent="0.3">
      <c r="A42" s="42" t="s">
        <v>66</v>
      </c>
      <c r="B42" s="44">
        <v>1</v>
      </c>
      <c r="C42" s="44">
        <v>1</v>
      </c>
      <c r="D42" s="43"/>
      <c r="E42" s="44">
        <v>13</v>
      </c>
      <c r="F42" s="44">
        <v>3</v>
      </c>
      <c r="G42" s="43"/>
      <c r="H42" s="43"/>
      <c r="I42" s="43"/>
      <c r="J42" s="43"/>
      <c r="K42" s="43"/>
      <c r="L42" s="44">
        <v>4</v>
      </c>
      <c r="M42" s="43"/>
      <c r="N42" s="43"/>
      <c r="O42" s="43"/>
      <c r="P42" s="43"/>
      <c r="Q42" s="44">
        <v>21</v>
      </c>
      <c r="R42" s="45">
        <v>419258.95</v>
      </c>
      <c r="S42" s="44">
        <v>22</v>
      </c>
      <c r="T42" s="45">
        <v>420758.95</v>
      </c>
      <c r="U42" s="14">
        <f t="shared" si="0"/>
        <v>0.95454545454545459</v>
      </c>
      <c r="V42" s="14">
        <f t="shared" si="1"/>
        <v>0.99643501344415841</v>
      </c>
    </row>
    <row r="43" spans="1:22" ht="18" customHeight="1" x14ac:dyDescent="0.3">
      <c r="A43" s="42" t="s">
        <v>67</v>
      </c>
      <c r="B43" s="43"/>
      <c r="C43" s="43"/>
      <c r="D43" s="43"/>
      <c r="E43" s="44">
        <v>1</v>
      </c>
      <c r="F43" s="43"/>
      <c r="G43" s="43"/>
      <c r="H43" s="43"/>
      <c r="I43" s="43"/>
      <c r="J43" s="43"/>
      <c r="K43" s="43"/>
      <c r="L43" s="43"/>
      <c r="M43" s="44">
        <v>2</v>
      </c>
      <c r="N43" s="43"/>
      <c r="O43" s="43"/>
      <c r="P43" s="43"/>
      <c r="Q43" s="44">
        <v>1</v>
      </c>
      <c r="R43" s="45">
        <v>250</v>
      </c>
      <c r="S43" s="44">
        <v>3</v>
      </c>
      <c r="T43" s="45">
        <v>31014.35</v>
      </c>
      <c r="U43" s="14">
        <f t="shared" si="0"/>
        <v>0.33333333333333331</v>
      </c>
      <c r="V43" s="14">
        <f t="shared" si="1"/>
        <v>8.0607847657616551E-3</v>
      </c>
    </row>
    <row r="44" spans="1:22" ht="14.4" x14ac:dyDescent="0.3">
      <c r="A44" s="42" t="s">
        <v>68</v>
      </c>
      <c r="B44" s="43"/>
      <c r="C44" s="44">
        <v>2</v>
      </c>
      <c r="D44" s="44">
        <v>3</v>
      </c>
      <c r="E44" s="44">
        <v>26</v>
      </c>
      <c r="F44" s="43"/>
      <c r="G44" s="43"/>
      <c r="H44" s="44">
        <v>16</v>
      </c>
      <c r="I44" s="44">
        <v>4</v>
      </c>
      <c r="J44" s="44">
        <v>6</v>
      </c>
      <c r="K44" s="44">
        <v>35</v>
      </c>
      <c r="L44" s="44">
        <v>40</v>
      </c>
      <c r="M44" s="44">
        <v>2</v>
      </c>
      <c r="N44" s="44">
        <v>5</v>
      </c>
      <c r="O44" s="43"/>
      <c r="P44" s="43"/>
      <c r="Q44" s="44">
        <v>107</v>
      </c>
      <c r="R44" s="45">
        <v>13636716.35</v>
      </c>
      <c r="S44" s="44">
        <v>139</v>
      </c>
      <c r="T44" s="45">
        <v>56852284.780000001</v>
      </c>
      <c r="U44" s="14">
        <f t="shared" si="0"/>
        <v>0.76978417266187049</v>
      </c>
      <c r="V44" s="14">
        <f t="shared" si="1"/>
        <v>0.23986223953478197</v>
      </c>
    </row>
    <row r="45" spans="1:22" ht="22.2" customHeight="1" x14ac:dyDescent="0.3">
      <c r="A45" s="42" t="s">
        <v>69</v>
      </c>
      <c r="B45" s="43"/>
      <c r="C45" s="43"/>
      <c r="D45" s="43"/>
      <c r="E45" s="44">
        <v>5</v>
      </c>
      <c r="F45" s="44">
        <v>3</v>
      </c>
      <c r="G45" s="43"/>
      <c r="H45" s="43"/>
      <c r="I45" s="43"/>
      <c r="J45" s="43"/>
      <c r="K45" s="43"/>
      <c r="L45" s="44">
        <v>1</v>
      </c>
      <c r="M45" s="43"/>
      <c r="N45" s="43"/>
      <c r="O45" s="43"/>
      <c r="P45" s="43"/>
      <c r="Q45" s="44">
        <v>9</v>
      </c>
      <c r="R45" s="45">
        <v>55497.5</v>
      </c>
      <c r="S45" s="44">
        <v>9</v>
      </c>
      <c r="T45" s="45">
        <v>55497.5</v>
      </c>
      <c r="U45" s="14">
        <f t="shared" si="0"/>
        <v>1</v>
      </c>
      <c r="V45" s="14">
        <f t="shared" si="1"/>
        <v>1</v>
      </c>
    </row>
    <row r="46" spans="1:22" ht="28.8" x14ac:dyDescent="0.3">
      <c r="A46" s="42" t="s">
        <v>70</v>
      </c>
      <c r="B46" s="43"/>
      <c r="C46" s="43"/>
      <c r="D46" s="43"/>
      <c r="E46" s="44">
        <v>1</v>
      </c>
      <c r="F46" s="44">
        <v>1</v>
      </c>
      <c r="G46" s="43"/>
      <c r="H46" s="43"/>
      <c r="I46" s="43"/>
      <c r="J46" s="43"/>
      <c r="K46" s="44">
        <v>4</v>
      </c>
      <c r="L46" s="43"/>
      <c r="M46" s="43"/>
      <c r="N46" s="43"/>
      <c r="O46" s="43"/>
      <c r="P46" s="43"/>
      <c r="Q46" s="44">
        <v>6</v>
      </c>
      <c r="R46" s="45">
        <v>371059</v>
      </c>
      <c r="S46" s="44">
        <v>6</v>
      </c>
      <c r="T46" s="45">
        <v>371059</v>
      </c>
      <c r="U46" s="14">
        <f t="shared" si="0"/>
        <v>1</v>
      </c>
      <c r="V46" s="14">
        <f t="shared" si="1"/>
        <v>1</v>
      </c>
    </row>
    <row r="47" spans="1:22" ht="21" customHeight="1" x14ac:dyDescent="0.3">
      <c r="A47" s="46" t="s">
        <v>72</v>
      </c>
      <c r="B47" s="15">
        <f>SUM(B2:B46)</f>
        <v>5</v>
      </c>
      <c r="C47" s="15">
        <f t="shared" ref="C47:T47" si="2">SUM(C2:C46)</f>
        <v>28</v>
      </c>
      <c r="D47" s="15">
        <f t="shared" si="2"/>
        <v>31</v>
      </c>
      <c r="E47" s="15">
        <f t="shared" si="2"/>
        <v>413</v>
      </c>
      <c r="F47" s="15">
        <f t="shared" si="2"/>
        <v>120</v>
      </c>
      <c r="G47" s="15">
        <f t="shared" si="2"/>
        <v>1</v>
      </c>
      <c r="H47" s="15">
        <f t="shared" si="2"/>
        <v>60</v>
      </c>
      <c r="I47" s="15">
        <f t="shared" si="2"/>
        <v>8</v>
      </c>
      <c r="J47" s="15">
        <f t="shared" si="2"/>
        <v>10</v>
      </c>
      <c r="K47" s="15">
        <f t="shared" si="2"/>
        <v>157</v>
      </c>
      <c r="L47" s="15">
        <f t="shared" si="2"/>
        <v>289</v>
      </c>
      <c r="M47" s="15">
        <f t="shared" si="2"/>
        <v>22</v>
      </c>
      <c r="N47" s="15">
        <f t="shared" si="2"/>
        <v>8</v>
      </c>
      <c r="O47" s="15">
        <f t="shared" si="2"/>
        <v>1</v>
      </c>
      <c r="P47" s="15">
        <f t="shared" si="2"/>
        <v>3</v>
      </c>
      <c r="Q47" s="19">
        <f t="shared" si="2"/>
        <v>1015</v>
      </c>
      <c r="R47" s="58">
        <f t="shared" si="2"/>
        <v>159761258.07000002</v>
      </c>
      <c r="S47" s="19">
        <f t="shared" si="2"/>
        <v>1156</v>
      </c>
      <c r="T47" s="58">
        <f t="shared" si="2"/>
        <v>352779843.26999998</v>
      </c>
      <c r="U47" s="14">
        <f t="shared" si="0"/>
        <v>0.87802768166089962</v>
      </c>
      <c r="V47" s="14">
        <f t="shared" si="1"/>
        <v>0.4528639068183008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&amp;C&amp;"-,Grassetto"&amp;12COMUNE DI ROMA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Complessivi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 Filippo</dc:creator>
  <cp:lastModifiedBy>Falcone Francesca</cp:lastModifiedBy>
  <cp:lastPrinted>2015-02-13T06:51:33Z</cp:lastPrinted>
  <dcterms:created xsi:type="dcterms:W3CDTF">2014-12-12T10:55:49Z</dcterms:created>
  <dcterms:modified xsi:type="dcterms:W3CDTF">2015-02-13T06:52:07Z</dcterms:modified>
</cp:coreProperties>
</file>