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Z:\IGEPA\Ufficio 02\PRE-LEGISLATIVA\COVID\FONDO_EE_LL\Certificazione 2022\PUBBLICAZIONE SUL SITO RGS\DM CERTIF COVID 2022\"/>
    </mc:Choice>
  </mc:AlternateContent>
  <xr:revisionPtr revIDLastSave="0" documentId="13_ncr:1_{3DC9CB49-179B-4022-881B-2331AC0799CA}" xr6:coauthVersionLast="47" xr6:coauthVersionMax="47" xr10:uidLastSave="{00000000-0000-0000-0000-000000000000}"/>
  <bookViews>
    <workbookView xWindow="-110" yWindow="-110" windowWidth="19420" windowHeight="10420" tabRatio="587" xr2:uid="{00000000-000D-0000-FFFF-FFFF00000000}"/>
  </bookViews>
  <sheets>
    <sheet name="Modello COVID-19_ 2022" sheetId="2" r:id="rId1"/>
    <sheet name="Modello COVID-19-Delibere_2022" sheetId="9" r:id="rId2"/>
    <sheet name="Modello CERTIF-COVID-19_2022" sheetId="6" r:id="rId3"/>
    <sheet name="Modello CERTIF-COVID-19_A_2022" sheetId="10" r:id="rId4"/>
  </sheets>
  <definedNames>
    <definedName name="_xlnm.Print_Area" localSheetId="0">'Modello COVID-19_ 2022'!$C$4:$C$30</definedName>
    <definedName name="_xlnm.Print_Area" localSheetId="1">'Modello COVID-19-Delibere_2022'!#REF!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2" l="1"/>
  <c r="M43" i="2"/>
  <c r="M67" i="2" s="1"/>
  <c r="B40" i="6" l="1"/>
  <c r="I14" i="2" l="1"/>
  <c r="N14" i="2" s="1"/>
  <c r="I6" i="2" l="1"/>
  <c r="N6" i="2" s="1"/>
  <c r="G65" i="2" l="1"/>
  <c r="G54" i="2" l="1"/>
  <c r="G53" i="2"/>
  <c r="G44" i="2"/>
  <c r="G60" i="2" l="1"/>
  <c r="G61" i="2" l="1"/>
  <c r="G48" i="2"/>
  <c r="I32" i="2"/>
  <c r="I30" i="2"/>
  <c r="N30" i="2" s="1"/>
  <c r="I31" i="2"/>
  <c r="N31" i="2" s="1"/>
  <c r="I29" i="2"/>
  <c r="N29" i="2" s="1"/>
  <c r="I28" i="2"/>
  <c r="N28" i="2" s="1"/>
  <c r="I27" i="2"/>
  <c r="N27" i="2" s="1"/>
  <c r="I26" i="2"/>
  <c r="N26" i="2" s="1"/>
  <c r="I25" i="2"/>
  <c r="N25" i="2" s="1"/>
  <c r="I24" i="2"/>
  <c r="N24" i="2" s="1"/>
  <c r="I23" i="2"/>
  <c r="N23" i="2" s="1"/>
  <c r="I22" i="2"/>
  <c r="I21" i="2"/>
  <c r="I20" i="2"/>
  <c r="I19" i="2"/>
  <c r="N19" i="2" s="1"/>
  <c r="I17" i="2"/>
  <c r="N17" i="2" s="1"/>
  <c r="I16" i="2"/>
  <c r="N16" i="2" s="1"/>
  <c r="I15" i="2"/>
  <c r="N15" i="2" s="1"/>
  <c r="I13" i="2"/>
  <c r="I12" i="2"/>
  <c r="I7" i="2"/>
  <c r="N7" i="2" s="1"/>
  <c r="I8" i="2"/>
  <c r="N8" i="2" s="1"/>
  <c r="I9" i="2"/>
  <c r="N9" i="2" s="1"/>
  <c r="I10" i="2"/>
  <c r="N10" i="2" s="1"/>
  <c r="I11" i="2"/>
  <c r="N11" i="2" s="1"/>
  <c r="G45" i="2"/>
  <c r="G46" i="2"/>
  <c r="G47" i="2"/>
  <c r="G64" i="2"/>
  <c r="G63" i="2"/>
  <c r="G62" i="2"/>
  <c r="G59" i="2"/>
  <c r="G56" i="2"/>
  <c r="G55" i="2"/>
  <c r="G52" i="2"/>
  <c r="G51" i="2"/>
  <c r="G50" i="2"/>
  <c r="G49" i="2"/>
  <c r="G40" i="2"/>
  <c r="G41" i="2"/>
  <c r="G42" i="2"/>
  <c r="G39" i="2"/>
  <c r="N20" i="2" l="1"/>
  <c r="N21" i="2"/>
  <c r="N43" i="2" l="1"/>
  <c r="N67" i="2" s="1"/>
  <c r="N22" i="2" l="1"/>
  <c r="N18" i="2" s="1"/>
  <c r="N12" i="2" l="1"/>
  <c r="N13" i="2"/>
  <c r="N5" i="2" l="1"/>
  <c r="B16" i="6"/>
  <c r="E43" i="2"/>
  <c r="G43" i="2" s="1"/>
  <c r="N33" i="2" l="1"/>
  <c r="N35" i="2" s="1"/>
  <c r="N69" i="2" l="1"/>
  <c r="B17" i="6" s="1"/>
  <c r="B15" i="6"/>
  <c r="B18" i="6" l="1"/>
</calcChain>
</file>

<file path=xl/sharedStrings.xml><?xml version="1.0" encoding="utf-8"?>
<sst xmlns="http://schemas.openxmlformats.org/spreadsheetml/2006/main" count="388" uniqueCount="192">
  <si>
    <t>E.1.01.01.41.000</t>
  </si>
  <si>
    <t>E.1.01.01.49.000</t>
  </si>
  <si>
    <t>E.1.01.01.52.000</t>
  </si>
  <si>
    <t>E.1.01.01.53.000</t>
  </si>
  <si>
    <t>E.1.01.01.60.000</t>
  </si>
  <si>
    <t>Addizionale comunale IRPEF</t>
  </si>
  <si>
    <t>Imposta sulle assicurazioni RC auto</t>
  </si>
  <si>
    <t>Imposta di soggiorno</t>
  </si>
  <si>
    <t>Tassa occupazione spazi e aree pubbliche</t>
  </si>
  <si>
    <t>Imposta comunale sulla pubblicità e diritto sulle pubbliche affissioni</t>
  </si>
  <si>
    <t>Tributo per l'esercizio delle funzioni di tutela, protezione e igiene dell'ambiente</t>
  </si>
  <si>
    <t>Codice IV Livello</t>
  </si>
  <si>
    <t>Imposta di iscrizione al pubblico registro automobilistico (PRA)</t>
  </si>
  <si>
    <t>Tasse sulle concessioni comunali</t>
  </si>
  <si>
    <t>Vendita di beni</t>
  </si>
  <si>
    <t>Fitti, noleggi e locazioni</t>
  </si>
  <si>
    <t>Entrate derivanti dalla distribuzione di utili e avanzi</t>
  </si>
  <si>
    <t>Altre entrate correnti n.a.c.</t>
  </si>
  <si>
    <t>E.3.01.03.02.000</t>
  </si>
  <si>
    <t>E.3.05.99.99.000</t>
  </si>
  <si>
    <t>Utenze e canoni</t>
  </si>
  <si>
    <t>U.1.03.02.05.000</t>
  </si>
  <si>
    <t>Manutenzione ordinaria e riparazioni</t>
  </si>
  <si>
    <t>U.1.03.02.09.000</t>
  </si>
  <si>
    <t>Contratti di servizio pubblico</t>
  </si>
  <si>
    <t>U.1.03.02.15.000</t>
  </si>
  <si>
    <t>Codice III Livello</t>
  </si>
  <si>
    <t>E.1.01.01.00.000</t>
  </si>
  <si>
    <t>Imposte, tasse e proventi assimilati</t>
  </si>
  <si>
    <t>E.3.01.01.00.000</t>
  </si>
  <si>
    <t>E.3.01.02.00.000</t>
  </si>
  <si>
    <t>E.3.01.03.00.000</t>
  </si>
  <si>
    <t>Proventi derivanti dalla gestione dei beni</t>
  </si>
  <si>
    <t>E.3.02.01.00.000</t>
  </si>
  <si>
    <t>Entrate da amministrazioni pubbliche derivanti dall'attività di controllo e repressione delle irregolarità e degli illeciti</t>
  </si>
  <si>
    <t>E.3.02.02.00.000</t>
  </si>
  <si>
    <t>Entrate da famiglie derivanti dall'attività di controllo e repressione delle irregolarità e degli illeciti</t>
  </si>
  <si>
    <t>E.3.02.03.00.000</t>
  </si>
  <si>
    <t/>
  </si>
  <si>
    <t>Entrate da Imprese derivanti dall'attività di controllo e repressione delle irregolarità e degli illeciti</t>
  </si>
  <si>
    <t>E.3.02.04.00.000</t>
  </si>
  <si>
    <t>Entrate da Istituzioni Sociali Private derivanti dall'attività di controllo e repressione delle irregolarità e degli illeciti</t>
  </si>
  <si>
    <t>E.3.04.02.00.000</t>
  </si>
  <si>
    <t>Entrate derivanti dalla distribuzione di dividendi</t>
  </si>
  <si>
    <t>E.3.04.03.00.000</t>
  </si>
  <si>
    <t>E.3.05.99.00.000</t>
  </si>
  <si>
    <t>U.1.01.01.00.000</t>
  </si>
  <si>
    <t>Retribuzioni lorde</t>
  </si>
  <si>
    <t>U.1.01.02.00.000</t>
  </si>
  <si>
    <t>Contributi sociali a carico dell'ente</t>
  </si>
  <si>
    <t>U.1.02.01.00.000</t>
  </si>
  <si>
    <t>Imposte, tasse e proventi assimilati a carico dell'ente</t>
  </si>
  <si>
    <t>U.1.03.01.00.000</t>
  </si>
  <si>
    <t>Acquisto di beni</t>
  </si>
  <si>
    <t>U.1.03.02.00.000</t>
  </si>
  <si>
    <t>Acquisto di servizi</t>
  </si>
  <si>
    <t>U.1.04.02.00.000</t>
  </si>
  <si>
    <t>Trasferimenti correnti a Famiglie</t>
  </si>
  <si>
    <t>U.1.04.03.00.000</t>
  </si>
  <si>
    <t>Trasferimenti correnti a Imprese</t>
  </si>
  <si>
    <t>U.1.04.04.00.000</t>
  </si>
  <si>
    <t xml:space="preserve">Trasferimenti correnti a Istituzioni Sociali Private </t>
  </si>
  <si>
    <t>di cui</t>
  </si>
  <si>
    <t>Fonte</t>
  </si>
  <si>
    <t>F24</t>
  </si>
  <si>
    <t>Altro</t>
  </si>
  <si>
    <t>Diversi</t>
  </si>
  <si>
    <t>U.1.10.01.03.000</t>
  </si>
  <si>
    <t>Fondo crediti di dubbia e difficile esazione di parte corrente</t>
  </si>
  <si>
    <t>BDAP - DCA</t>
  </si>
  <si>
    <t>Importo</t>
  </si>
  <si>
    <t>Accertamenti 2019                             (b)</t>
  </si>
  <si>
    <t>Differenza                (c)</t>
  </si>
  <si>
    <t>E.4.05.01.00.000</t>
  </si>
  <si>
    <t>Permessi di costruire</t>
  </si>
  <si>
    <t>U.2.02.01.00.000</t>
  </si>
  <si>
    <t>Beni materiali</t>
  </si>
  <si>
    <t>ACI</t>
  </si>
  <si>
    <t xml:space="preserve">Sezione 1 - Entrate </t>
  </si>
  <si>
    <t>Sezione 2 - Spese</t>
  </si>
  <si>
    <t>Quota destinata agli equilibri di parte corrente</t>
  </si>
  <si>
    <t>Ristori specifici entrata (B)</t>
  </si>
  <si>
    <t>Ristori specifici spesa (E)</t>
  </si>
  <si>
    <t>Totale maggiori spese derivanti da COVID-19 al netto dei ristori (F)</t>
  </si>
  <si>
    <t xml:space="preserve">CITTA' METROPOLITANE, PROVINCE, COMUNI, UNIONI DI COMUNI E COMUNITA' MONTANE </t>
  </si>
  <si>
    <t>PROSPETTO per la CERTIFICAZIONE</t>
  </si>
  <si>
    <t>della perdita di gettito connessa all’emergenza epidemiologica da COVID-19, al netto delle minori spese e delle risorse assegnate a vario titolo dallo Stato a ristoro delle minori entrate e delle maggiori spese connesse alla predetta emergenza</t>
  </si>
  <si>
    <t>SI CERTIFICANO LE SEGUENTI RISULTANZE:</t>
  </si>
  <si>
    <t>DENOMINAZIONE ENTE_________________________</t>
  </si>
  <si>
    <t>Descrizione Entrata</t>
  </si>
  <si>
    <t>Descrizione Spesa</t>
  </si>
  <si>
    <t>Codice IV o V Livello</t>
  </si>
  <si>
    <t>Numero Delibera/Decreto pre-vigente</t>
  </si>
  <si>
    <t>Data Delibera/Decreto pre-vigente</t>
  </si>
  <si>
    <t>Imposta municipale propria e Tributo per i servizi indivisibili (TASI)</t>
  </si>
  <si>
    <t xml:space="preserve">Totale minori spese derivanti da COVID-19 (D) </t>
  </si>
  <si>
    <t>(dati in euro)</t>
  </si>
  <si>
    <t>ENTE</t>
  </si>
  <si>
    <t>Perdita massima agevolazioni COVID-19 riconoscibile               (g)</t>
  </si>
  <si>
    <t>E.3.01.03.01.001</t>
  </si>
  <si>
    <t>E.3.01.03.01.002</t>
  </si>
  <si>
    <t>E.3.01.03.01.003</t>
  </si>
  <si>
    <t>Canone occupazione spazi e aree pubbliche</t>
  </si>
  <si>
    <t>Diritti reali di godimento</t>
  </si>
  <si>
    <t>Proventi da concessioni su beni</t>
  </si>
  <si>
    <t>U.1.04.01.02.000</t>
  </si>
  <si>
    <t>Trasferimenti correnti a Amministrazioni Locali</t>
  </si>
  <si>
    <t>U.2.03.01.02.000</t>
  </si>
  <si>
    <t>Contributi agli investimenti a Amministrazioni locali</t>
  </si>
  <si>
    <t>U.2.03.03.00.000</t>
  </si>
  <si>
    <t>Contributi agli investimenti a Imprese</t>
  </si>
  <si>
    <t>U.2.03.04.00.000</t>
  </si>
  <si>
    <t>Contributi agli investimenti a Istituzioni sociali private</t>
  </si>
  <si>
    <t>U.1.10.02.01.001</t>
  </si>
  <si>
    <t>Fondo pluriennale vincolato</t>
  </si>
  <si>
    <t>Saldo complessivo</t>
  </si>
  <si>
    <r>
      <t>Elenco delibere/decreti</t>
    </r>
    <r>
      <rPr>
        <b/>
        <strike/>
        <sz val="11"/>
        <rFont val="Times New Roman"/>
        <family val="1"/>
      </rPr>
      <t xml:space="preserve"> </t>
    </r>
  </si>
  <si>
    <t>Tipologia Delibera/Decreto</t>
  </si>
  <si>
    <t>Totale minori/maggiori entrate derivanti da COVID-19 (A)</t>
  </si>
  <si>
    <t>Totale minori/maggiori entrate derivanti da COVID-19 al netto dei ristori (C)</t>
  </si>
  <si>
    <t>Impegni/Stanziamenti 2019                             (b)</t>
  </si>
  <si>
    <t xml:space="preserve">Totale minori e maggiori spese derivanti da COVID-19 (D) </t>
  </si>
  <si>
    <t>Imposta municipale propria e Tributo per i servizi indivisibili (TASI) - IMI e IMIS</t>
  </si>
  <si>
    <t>IL PRESIDENTE / IL SINDACO /  IL SINDACO METROPOLITANO</t>
  </si>
  <si>
    <t>ORGANO DI REVISIONE ECONOMICO-FINANZIARIA</t>
  </si>
  <si>
    <t>IL RESPONSABILE DEL SERVIZIO FINANZIARIO</t>
  </si>
  <si>
    <t>U.1.04.01.01.000</t>
  </si>
  <si>
    <t>Trasferimenti correnti a Amministrazioni Centrali</t>
  </si>
  <si>
    <t>Contributi agli investimenti a Amministrazioni Centrali</t>
  </si>
  <si>
    <t>U.2.03.01.01.000</t>
  </si>
  <si>
    <t>U.1.09.02.01.000</t>
  </si>
  <si>
    <t>Rimborsi di imposte e tasse di natura corrente</t>
  </si>
  <si>
    <t>U.1.09.99.00.000</t>
  </si>
  <si>
    <t>Altri Rimborsi di parte corrente di somme non dovute o incassate in eccesso</t>
  </si>
  <si>
    <t>Totale</t>
  </si>
  <si>
    <t xml:space="preserve">BDAP-DCA </t>
  </si>
  <si>
    <t xml:space="preserve">U.2.05.02.01.001 </t>
  </si>
  <si>
    <t>Accertamenti di natura straordinaria/Rettifiche 2019                                (b1)</t>
  </si>
  <si>
    <t>Beni immateriali</t>
  </si>
  <si>
    <t>U.2.02.03.00.000</t>
  </si>
  <si>
    <t>Fondi pluriennali vincolati c/capitale</t>
  </si>
  <si>
    <t>Entrate dalla vendita e dall'erogazione di servizi                                              (non include codice E.3.01.02.01.021-Tariffa smaltimento rifiuti solidi urbani)</t>
  </si>
  <si>
    <t>Articolo 1, comma 827, della legge n. 178/2020</t>
  </si>
  <si>
    <t>Anno 2021 - Fondo di sostegno alle attività economiche, artigianali e commerciali dei comuni nelle aree interne di cui all’articolo 1, comma 65-ter, della legge n. 205/2017- incremento di cui all'articolo 243, comma 1, D.L. n. 34/2020 (Decreto del Presidente del Consiglio dei Ministri 24 settembre 2020)</t>
  </si>
  <si>
    <t>Anno 2021 - Fondo per l'adozione di misure urgenti di solidarietà alimentare e per il sostegno alle famiglie per il pagamento dei canoni di locazione e delle utenze domestiche - art. 53 D.L. n. 73/2021 (Decreto Ministro dell'interno, di concerto con il Ministro dell'economia e delle finanze, 24/06/2021 - Allegato A)</t>
  </si>
  <si>
    <t>Anno 2020 - Solidarietà alimentare (OCDPC n. 658 del 29 marzo 2020)</t>
  </si>
  <si>
    <t>Anno 2020 - Solidarietà alimentare (articolo 19-decies, comma 1,  D.L. n. 137/2020)</t>
  </si>
  <si>
    <t>Anno 2020 - Fondo per la sanificazione degli ambienti di Province, Città metropolitane e Comuni - articolo 114, comma 1, D.L. n. 18/2020 (Decreto del Ministero dell’interno, di concerto con il Ministero dell’economia e delle finanze e con il Ministero della salute, del 16 aprile 2020)</t>
  </si>
  <si>
    <t xml:space="preserve">Anno 2020 - Fondo prestazioni di lavoro straordinario del personale della polizia locale - articolo 115, comma 2, D.L. n. 18/2020 (Decreto del Ministero dell’interno, di concerto con il Ministero dell’economia e delle finanze, del 16 aprile 2020) </t>
  </si>
  <si>
    <t>Anno 2020 - Fondo comuni ricadenti nei territori delle province di Bergamo, Brescia, Cremona, Lodi e Piacenza e comune di San Colombano al Lambro - articolo 112, commi 1 e 1-bis, D.L. n. 34/2020 (Decreto del Ministero dell’interno del 27 maggio 2020)</t>
  </si>
  <si>
    <t>Anno 2020 - Fondo comuni particolarmente danneggiati dall'emergenza sanitaria - articolo 112-bis, comma 1, D.L. n. 34/2020 (Decreto del Ministro dell’interno, di concerto con il Ministro dell'economia e delle finanze, del 10 dicembre 2020)</t>
  </si>
  <si>
    <t>Anno 2020 - Fondo di sostegno alle attività economiche, artigianali e commerciali dei comuni nelle aree interne di cui all’articolo 1, comma 65-ter, della legge n. 205/2017- incremento di cui all'articolo 243, comma 1, D.L. n. 34/2020 (Decreto del Presidente del Consiglio dei Ministri 24 settembre 2020)</t>
  </si>
  <si>
    <t xml:space="preserve">Anno 2020 - Risorse per i comuni siciliani maggiormente coinvolti nella gestione dei flussi migratori (articolo 42-bis, comma 8, D.L. n. 104/2020) </t>
  </si>
  <si>
    <t>Anno 2021 - Fondo destinato ai Comuni per ristorare le imprese esercenti i servizi di trasporto scolastico delle perdite di fatturato subite a causa dell'emergenza sanitaria - articolo 229 D.L.  n. 34/2020 (Decreto del Ministero delle infrastrutture e della mobilità sostenibili 20/05/2021, n. 82)</t>
  </si>
  <si>
    <t>Quota fondo ex articolo 106, del decreto-legge n. 34 del 2020, articolo 39, del decreto-legge n. 104 del 2020 e articolo 1, comma 822, della legge n. 178 del 2020 costituito in sede di riaccertamento ordinario e/o derivante da ristori specifici di spesa di cui alla riga (E).</t>
  </si>
  <si>
    <t xml:space="preserve">Anno 2021 - Centri estivi, servizi socioeducativi territoriali e centri con funzione educativa e ricreativa destinati alle attività dei minori - Incremento del Fondo per le politiche della famiglia di cui all'all'articolo 19, comma 1, del D.L. n. 223/2006 previsto dall'articolo 63 D.L. n. 73/2021 (Decreto del Ministro per le pari opportunità e la famiglia del 24 giugno 2021) </t>
  </si>
  <si>
    <t>ORGANISMI PARTECIPATI: informazioni sui disavanzi (perdite) con riflessi sul bilancio degli enti locali</t>
  </si>
  <si>
    <t>Quota fondo ex art. 106, DL n. 34/2020, art. 39, DL n. 104/2020 e articolo 1, comma 822, della legge n. 178 del 2020 costituito in sede di riaccertamento ordinario</t>
  </si>
  <si>
    <t>Differenza               (c)</t>
  </si>
  <si>
    <t>Modello COVID-19/2022</t>
  </si>
  <si>
    <t>Modello COVID-19-Delibere/2022</t>
  </si>
  <si>
    <t>Modello CERTIF-COVID-19/2022</t>
  </si>
  <si>
    <t>Modello CERTIF-COVID-19/A/2022</t>
  </si>
  <si>
    <t>Articolo 13, comma 3, del decreto legge n. 4/2022</t>
  </si>
  <si>
    <t>da trasmettere entro il termine perentorio del 31 maggio 2023</t>
  </si>
  <si>
    <t>Anno 2022 - Fondo di sostegno alle attività economiche, artigianali e commerciali dei comuni nelle aree interne di cui all’articolo 1, comma 65-ter, della legge n. 205/2017- incremento di cui all'articolo 243, comma 1, D.L. n. 34/2020 (Decreto del Presidente del Consiglio dei Ministri 24 settembre 2020)</t>
  </si>
  <si>
    <t>Anno 2021 - Fondo agevolazioni Tari categorie economiche interessate dalle chiusure obbligatorie o dalle restrizioni nell'esercizio delle rispettive attività - art. 6 D.L. n. 73/2021 (Decreto Ministro dell'interno, di concerto con il Ministro dell'economia e delle finanze, 24/06/2021 - Allegato A)</t>
  </si>
  <si>
    <t xml:space="preserve">Anno 2022 - Fondo per consentire l'erogazione dei servizi di trasporto scolastico in conformità alle misure di   contenimento della diffusione del COVID-19 - art. 1, comma 790, L. n. 178/2020 </t>
  </si>
  <si>
    <t xml:space="preserve">Anno 2022 - Finanziamento servizi aggiuntivi Trasporto pubblico Locale -  Incremento Fondo art.1, comma 816, L. n. 178/2020 - art. 24 c.1 D.L. n. 4/2022 e art. 36 D.L. n. 50/2022 </t>
  </si>
  <si>
    <t>Variazioni entrate                  (h)</t>
  </si>
  <si>
    <t>Contratti di servizio continuativo sottoscritti nel 2022 - 1° bimestre 2023</t>
  </si>
  <si>
    <t>Ripiano disavanzi (perdite) riferiti all'anno 2022 Organismi partecipati, derivanti dall'emergenza epidemiologica da COVID-19</t>
  </si>
  <si>
    <t>Accertamenti 2022                                (a)</t>
  </si>
  <si>
    <t>Accertamenti di natura straordinaria/Rettifiche 2022                                (a1)</t>
  </si>
  <si>
    <t>Politica autonoma (aumenti aliquote e/o tariffe 2022 rispetto al 2019)                      (d)</t>
  </si>
  <si>
    <t>Politica autonoma (riduzioni aliquote e/o tariffe 2022 rispetto al 2019)                 
(e)</t>
  </si>
  <si>
    <t>Politica autonoma (agevolazioni COVID-19 - 2022)                  
(f)</t>
  </si>
  <si>
    <t>Impegni/Stanziamenti 2022                                (a)</t>
  </si>
  <si>
    <t>Minori spese 2022 "COVID-19"                                (d)</t>
  </si>
  <si>
    <t>Maggiori spese 2022 "COVID-19"                    (e)</t>
  </si>
  <si>
    <t xml:space="preserve">Politica autonoma (aumenti aliquote e/o tariffe 2022 rispetto al 2019)            </t>
  </si>
  <si>
    <t xml:space="preserve">Politica autonoma (riduzioni aliquote e/o tariffe 2022 rispetto al 2019)           </t>
  </si>
  <si>
    <t xml:space="preserve">Politica autonoma (agevolazioni COVID-19 - 2022) </t>
  </si>
  <si>
    <t>Numero Delibera/Decreto anno 2022</t>
  </si>
  <si>
    <t>Data Delibera/Decreto anno 2022</t>
  </si>
  <si>
    <t xml:space="preserve">Politica autonoma (aumenti aliquote e/o tariffe 2022 rispetto al 2019)       </t>
  </si>
  <si>
    <t xml:space="preserve">Politica autonoma (riduzioni aliquote e/o tariffe 2022 rispetto al 2019)       </t>
  </si>
  <si>
    <t>RISTORI SPECIFICI DI SPESA NON UTILIZZATI AL 31/12/2022                                                                                                                        (Ristori specifici di spesa confluiti in Avanzo vincolato al 31/12/2021 e non utilizzati nel 2022 e Ristori specifici di spesa 2022 non utilizzati)</t>
  </si>
  <si>
    <t>Anno 2020 - Buono viaggio di cui all'articolo 200-bis, comma 1, D.L. n. 34/2020 (Decreto del Ministro delle infrastrutture e dei trasporti, di concerto con il Ministro dell'economia e delle finanze del 6 novembre 2020)</t>
  </si>
  <si>
    <r>
      <t>Anno 2022 - Contributo straordinario per garantire la continuità dei servizi erogati in relazione alla spesa per utenze di energia elettrica e gas di cui all'art. 27, c. 2, D.L. n. 17/2022, all'art. 40, c. 3, D.L. n. 50/2022, all'art. 16, c. 1, D.L. n. 115/2022, all'art. 5, c. 1, D.L. n. 144/2022 (Decreti del Ministro dell'interno di concerto con il Ministro dell'economia e delle finanze e con il Ministro per gli affari regionali e le autonomie 1/06/2022 - Allegati B e C; 22/07/2022 - Allegati B e C e</t>
    </r>
    <r>
      <rPr>
        <b/>
        <sz val="11"/>
        <rFont val="Times New Roman"/>
        <family val="1"/>
      </rPr>
      <t xml:space="preserve"> ___________)</t>
    </r>
  </si>
  <si>
    <r>
      <t xml:space="preserve">Anno 2022 - Centri estivi, servizi socioeducativi territoriali e centri con funzione educativa e ricreativa per i minori - Istituzione Fondo per favorire il benessere dei minorenni e per il contrasto alla povertà educativa di cui all'art. 39, D.L. n. 73/2022 (Decreto del Ministro per le pari opportunità e la famiglia, di concerto con il Ministro dell'economia e delle finanze   </t>
    </r>
    <r>
      <rPr>
        <b/>
        <sz val="11"/>
        <rFont val="Times New Roman"/>
        <family val="1"/>
      </rPr>
      <t>__________</t>
    </r>
    <r>
      <rPr>
        <sz val="11"/>
        <rFont val="Times New Roman"/>
        <family val="1"/>
      </rPr>
      <t>)</t>
    </r>
  </si>
  <si>
    <t>VISTO il decreto del Ministero dell'economia e delle finanze, di concerto con il Ministero dell'interno, n. 242764 del 18 ottobre 2022, concernente il modello e le modalità di trasmissione della certificazione di cui all'articolo 13, comma 3, del decreto legge n. 4/2022 delle Città metropolitane, delle Province, dei Comuni, delle Unione di Comuni e delle Comunità montane;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</si>
</sst>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name val="Times New Roman"/>
      <family val="1"/>
    </font>
    <font>
      <b/>
      <strike/>
      <sz val="11"/>
      <color rgb="FFFF0000"/>
      <name val="Times New Roman"/>
      <family val="1"/>
    </font>
    <font>
      <sz val="11"/>
      <color rgb="FF1F497D"/>
      <name val="Calibri"/>
      <family val="2"/>
      <scheme val="minor"/>
    </font>
    <font>
      <b/>
      <u/>
      <sz val="11"/>
      <name val="Times New Roman"/>
      <family val="1"/>
    </font>
    <font>
      <sz val="11"/>
      <name val="Calibri"/>
      <family val="2"/>
      <scheme val="minor"/>
    </font>
    <font>
      <strike/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10" fillId="2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vertical="center"/>
    </xf>
    <xf numFmtId="164" fontId="10" fillId="2" borderId="1" xfId="1" applyNumberFormat="1" applyFont="1" applyFill="1" applyBorder="1" applyAlignment="1">
      <alignment horizontal="center" vertical="center"/>
    </xf>
    <xf numFmtId="164" fontId="10" fillId="5" borderId="5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2" fillId="5" borderId="0" xfId="0" applyFont="1" applyFill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164" fontId="10" fillId="5" borderId="1" xfId="1" applyNumberFormat="1" applyFont="1" applyFill="1" applyBorder="1" applyAlignment="1">
      <alignment horizontal="center" vertical="center"/>
    </xf>
    <xf numFmtId="164" fontId="10" fillId="5" borderId="1" xfId="1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164" fontId="10" fillId="5" borderId="6" xfId="1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horizontal="right" vertical="center"/>
    </xf>
    <xf numFmtId="0" fontId="2" fillId="5" borderId="7" xfId="0" applyFont="1" applyFill="1" applyBorder="1"/>
    <xf numFmtId="0" fontId="2" fillId="5" borderId="8" xfId="0" applyFont="1" applyFill="1" applyBorder="1" applyAlignment="1">
      <alignment horizontal="center"/>
    </xf>
    <xf numFmtId="0" fontId="2" fillId="5" borderId="8" xfId="0" applyFont="1" applyFill="1" applyBorder="1"/>
    <xf numFmtId="0" fontId="2" fillId="5" borderId="10" xfId="0" applyFont="1" applyFill="1" applyBorder="1"/>
    <xf numFmtId="0" fontId="2" fillId="5" borderId="0" xfId="0" applyFont="1" applyFill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164" fontId="10" fillId="5" borderId="13" xfId="1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164" fontId="10" fillId="2" borderId="13" xfId="1" applyNumberFormat="1" applyFont="1" applyFill="1" applyBorder="1" applyAlignment="1">
      <alignment vertical="center"/>
    </xf>
    <xf numFmtId="164" fontId="10" fillId="2" borderId="13" xfId="1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164" fontId="5" fillId="5" borderId="13" xfId="0" applyNumberFormat="1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164" fontId="2" fillId="5" borderId="1" xfId="1" applyNumberFormat="1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vertical="center"/>
    </xf>
    <xf numFmtId="164" fontId="2" fillId="3" borderId="13" xfId="1" applyNumberFormat="1" applyFont="1" applyFill="1" applyBorder="1" applyAlignment="1">
      <alignment vertical="center"/>
    </xf>
    <xf numFmtId="164" fontId="2" fillId="5" borderId="13" xfId="1" applyNumberFormat="1" applyFont="1" applyFill="1" applyBorder="1" applyAlignment="1">
      <alignment vertical="center"/>
    </xf>
    <xf numFmtId="164" fontId="2" fillId="5" borderId="13" xfId="1" applyNumberFormat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vertical="center"/>
    </xf>
    <xf numFmtId="164" fontId="2" fillId="5" borderId="17" xfId="1" applyNumberFormat="1" applyFont="1" applyFill="1" applyBorder="1" applyAlignment="1">
      <alignment horizontal="center" vertical="center"/>
    </xf>
    <xf numFmtId="164" fontId="2" fillId="5" borderId="18" xfId="1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9" fillId="5" borderId="0" xfId="0" applyFont="1" applyFill="1" applyAlignment="1">
      <alignment horizontal="right" vertical="center"/>
    </xf>
    <xf numFmtId="0" fontId="10" fillId="5" borderId="0" xfId="0" applyFont="1" applyFill="1"/>
    <xf numFmtId="0" fontId="9" fillId="5" borderId="0" xfId="0" applyFont="1" applyFill="1"/>
    <xf numFmtId="0" fontId="10" fillId="5" borderId="5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right" vertical="center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wrapText="1"/>
    </xf>
    <xf numFmtId="0" fontId="2" fillId="5" borderId="0" xfId="0" applyFont="1" applyFill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8" fillId="5" borderId="0" xfId="0" applyFont="1" applyFill="1"/>
    <xf numFmtId="0" fontId="0" fillId="5" borderId="0" xfId="0" applyFill="1" applyAlignment="1">
      <alignment horizontal="justify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16" fillId="0" borderId="0" xfId="0" applyFont="1"/>
    <xf numFmtId="164" fontId="10" fillId="3" borderId="1" xfId="1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0" fillId="5" borderId="5" xfId="0" applyFont="1" applyFill="1" applyBorder="1" applyAlignment="1">
      <alignment horizontal="justify" vertical="center" wrapText="1"/>
    </xf>
    <xf numFmtId="164" fontId="10" fillId="0" borderId="1" xfId="1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10" fillId="0" borderId="0" xfId="0" applyFont="1"/>
    <xf numFmtId="0" fontId="16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0" fillId="0" borderId="13" xfId="1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wrapText="1"/>
    </xf>
    <xf numFmtId="0" fontId="8" fillId="0" borderId="0" xfId="0" applyFont="1"/>
    <xf numFmtId="0" fontId="2" fillId="5" borderId="10" xfId="0" applyFont="1" applyFill="1" applyBorder="1" applyAlignment="1">
      <alignment vertical="top" wrapText="1"/>
    </xf>
    <xf numFmtId="0" fontId="10" fillId="5" borderId="0" xfId="0" applyFont="1" applyFill="1" applyAlignment="1">
      <alignment wrapText="1"/>
    </xf>
    <xf numFmtId="164" fontId="6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3" fontId="10" fillId="0" borderId="1" xfId="1" applyNumberFormat="1" applyFont="1" applyFill="1" applyBorder="1" applyAlignment="1">
      <alignment vertical="center"/>
    </xf>
    <xf numFmtId="3" fontId="10" fillId="3" borderId="1" xfId="1" applyNumberFormat="1" applyFont="1" applyFill="1" applyBorder="1" applyAlignment="1">
      <alignment vertical="center"/>
    </xf>
    <xf numFmtId="3" fontId="10" fillId="5" borderId="1" xfId="1" applyNumberFormat="1" applyFont="1" applyFill="1" applyBorder="1" applyAlignment="1">
      <alignment horizontal="center" vertical="center"/>
    </xf>
    <xf numFmtId="164" fontId="19" fillId="3" borderId="1" xfId="1" applyNumberFormat="1" applyFont="1" applyFill="1" applyBorder="1" applyAlignment="1">
      <alignment vertical="center"/>
    </xf>
    <xf numFmtId="164" fontId="15" fillId="2" borderId="1" xfId="1" applyNumberFormat="1" applyFont="1" applyFill="1" applyBorder="1" applyAlignment="1">
      <alignment vertical="center"/>
    </xf>
    <xf numFmtId="0" fontId="8" fillId="5" borderId="8" xfId="0" applyFont="1" applyFill="1" applyBorder="1"/>
    <xf numFmtId="164" fontId="13" fillId="2" borderId="1" xfId="1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vertical="center"/>
    </xf>
    <xf numFmtId="164" fontId="8" fillId="3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5" borderId="6" xfId="1" applyNumberFormat="1" applyFont="1" applyFill="1" applyBorder="1" applyAlignment="1">
      <alignment vertical="center"/>
    </xf>
    <xf numFmtId="164" fontId="8" fillId="3" borderId="6" xfId="1" applyNumberFormat="1" applyFont="1" applyFill="1" applyBorder="1" applyAlignment="1">
      <alignment vertical="center"/>
    </xf>
    <xf numFmtId="164" fontId="8" fillId="5" borderId="5" xfId="1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164" fontId="13" fillId="2" borderId="1" xfId="1" applyNumberFormat="1" applyFont="1" applyFill="1" applyBorder="1" applyAlignment="1">
      <alignment vertical="center"/>
    </xf>
    <xf numFmtId="164" fontId="13" fillId="3" borderId="1" xfId="1" applyNumberFormat="1" applyFont="1" applyFill="1" applyBorder="1" applyAlignment="1">
      <alignment horizontal="center" vertical="center"/>
    </xf>
    <xf numFmtId="164" fontId="13" fillId="5" borderId="1" xfId="1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right" vertical="center"/>
    </xf>
    <xf numFmtId="164" fontId="13" fillId="5" borderId="1" xfId="0" applyNumberFormat="1" applyFont="1" applyFill="1" applyBorder="1" applyAlignment="1">
      <alignment horizontal="right" vertical="center"/>
    </xf>
    <xf numFmtId="0" fontId="10" fillId="5" borderId="0" xfId="0" applyFont="1" applyFill="1" applyAlignment="1">
      <alignment horizontal="left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justify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right" vertical="center"/>
    </xf>
    <xf numFmtId="0" fontId="17" fillId="5" borderId="8" xfId="0" applyFont="1" applyFill="1" applyBorder="1" applyAlignment="1">
      <alignment horizontal="right" vertical="center" wrapText="1"/>
    </xf>
    <xf numFmtId="0" fontId="17" fillId="5" borderId="9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right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right" vertical="center"/>
    </xf>
    <xf numFmtId="0" fontId="3" fillId="5" borderId="1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right" vertical="center" wrapText="1"/>
    </xf>
    <xf numFmtId="0" fontId="18" fillId="0" borderId="0" xfId="0" quotePrefix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wrapText="1"/>
    </xf>
  </cellXfs>
  <cellStyles count="5">
    <cellStyle name="Migliaia" xfId="1" builtinId="3"/>
    <cellStyle name="Migliaia 2" xfId="2" xr:uid="{00000000-0005-0000-0000-000001000000}"/>
    <cellStyle name="Normale" xfId="0" builtinId="0"/>
    <cellStyle name="Normale 2 2 2" xfId="3" xr:uid="{00000000-0005-0000-0000-000003000000}"/>
    <cellStyle name="Normale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371474</xdr:rowOff>
    </xdr:from>
    <xdr:to>
      <xdr:col>0</xdr:col>
      <xdr:colOff>4286250</xdr:colOff>
      <xdr:row>45</xdr:row>
      <xdr:rowOff>4762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9525" y="8029574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48</xdr:row>
      <xdr:rowOff>9525</xdr:rowOff>
    </xdr:from>
    <xdr:to>
      <xdr:col>0</xdr:col>
      <xdr:colOff>4305300</xdr:colOff>
      <xdr:row>48</xdr:row>
      <xdr:rowOff>23813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V="1">
          <a:off x="28575" y="9001125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4276725</xdr:colOff>
      <xdr:row>51</xdr:row>
      <xdr:rowOff>14288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V="1">
          <a:off x="0" y="956310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19050</xdr:rowOff>
    </xdr:from>
    <xdr:to>
      <xdr:col>0</xdr:col>
      <xdr:colOff>4276725</xdr:colOff>
      <xdr:row>52</xdr:row>
      <xdr:rowOff>33338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0" y="992505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53</xdr:row>
      <xdr:rowOff>19050</xdr:rowOff>
    </xdr:from>
    <xdr:to>
      <xdr:col>0</xdr:col>
      <xdr:colOff>4276725</xdr:colOff>
      <xdr:row>53</xdr:row>
      <xdr:rowOff>33338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V="1">
          <a:off x="0" y="1011555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78"/>
  <sheetViews>
    <sheetView showGridLines="0" tabSelected="1" topLeftCell="C1" zoomScale="60" zoomScaleNormal="60" workbookViewId="0">
      <selection activeCell="M32" sqref="M32"/>
    </sheetView>
  </sheetViews>
  <sheetFormatPr defaultColWidth="9.08984375" defaultRowHeight="14" x14ac:dyDescent="0.3"/>
  <cols>
    <col min="1" max="1" width="18.6328125" style="1" customWidth="1"/>
    <col min="2" max="2" width="21.90625" style="2" customWidth="1"/>
    <col min="3" max="3" width="22.08984375" style="2" customWidth="1"/>
    <col min="4" max="4" width="64.08984375" style="1" customWidth="1"/>
    <col min="5" max="5" width="16.90625" style="2" customWidth="1"/>
    <col min="6" max="6" width="17.54296875" style="2" customWidth="1"/>
    <col min="7" max="7" width="16.90625" style="2" customWidth="1"/>
    <col min="8" max="8" width="17.90625" style="2" customWidth="1"/>
    <col min="9" max="9" width="16.90625" style="1" customWidth="1"/>
    <col min="10" max="10" width="18.90625" style="1" customWidth="1"/>
    <col min="11" max="11" width="20" style="1" customWidth="1"/>
    <col min="12" max="12" width="16.90625" style="115" customWidth="1"/>
    <col min="13" max="13" width="18.453125" style="115" customWidth="1"/>
    <col min="14" max="14" width="20.54296875" style="1" customWidth="1"/>
    <col min="15" max="15" width="16.08984375" style="19" customWidth="1"/>
    <col min="16" max="16384" width="9.08984375" style="1"/>
  </cols>
  <sheetData>
    <row r="1" spans="1:15" ht="35.4" customHeight="1" x14ac:dyDescent="0.3">
      <c r="A1" s="41"/>
      <c r="B1" s="42"/>
      <c r="C1" s="42"/>
      <c r="D1" s="43"/>
      <c r="E1" s="42"/>
      <c r="F1" s="42"/>
      <c r="G1" s="42"/>
      <c r="H1" s="42"/>
      <c r="I1" s="43"/>
      <c r="J1" s="43"/>
      <c r="K1" s="43"/>
      <c r="L1" s="127"/>
      <c r="M1" s="150" t="s">
        <v>159</v>
      </c>
      <c r="N1" s="151"/>
    </row>
    <row r="2" spans="1:15" ht="22.75" customHeight="1" x14ac:dyDescent="0.3">
      <c r="A2" s="44"/>
      <c r="B2" s="45"/>
      <c r="C2" s="45"/>
      <c r="D2" s="19"/>
      <c r="E2" s="45"/>
      <c r="F2" s="45"/>
      <c r="G2" s="45"/>
      <c r="H2" s="45"/>
      <c r="I2" s="19"/>
      <c r="J2" s="19"/>
      <c r="K2" s="19"/>
      <c r="L2" s="86"/>
      <c r="M2" s="152" t="s">
        <v>96</v>
      </c>
      <c r="N2" s="153"/>
      <c r="O2" s="116"/>
    </row>
    <row r="3" spans="1:15" ht="71.400000000000006" customHeight="1" x14ac:dyDescent="0.3">
      <c r="A3" s="154" t="s">
        <v>78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6"/>
      <c r="O3" s="114"/>
    </row>
    <row r="4" spans="1:15" s="3" customFormat="1" ht="118.5" customHeight="1" x14ac:dyDescent="0.35">
      <c r="A4" s="46" t="s">
        <v>63</v>
      </c>
      <c r="B4" s="35" t="s">
        <v>26</v>
      </c>
      <c r="C4" s="109" t="s">
        <v>91</v>
      </c>
      <c r="D4" s="35" t="s">
        <v>89</v>
      </c>
      <c r="E4" s="109" t="s">
        <v>172</v>
      </c>
      <c r="F4" s="109" t="s">
        <v>173</v>
      </c>
      <c r="G4" s="111" t="s">
        <v>71</v>
      </c>
      <c r="H4" s="111" t="s">
        <v>137</v>
      </c>
      <c r="I4" s="109" t="s">
        <v>158</v>
      </c>
      <c r="J4" s="111" t="s">
        <v>174</v>
      </c>
      <c r="K4" s="111" t="s">
        <v>175</v>
      </c>
      <c r="L4" s="111" t="s">
        <v>176</v>
      </c>
      <c r="M4" s="111" t="s">
        <v>98</v>
      </c>
      <c r="N4" s="145" t="s">
        <v>169</v>
      </c>
      <c r="O4" s="37"/>
    </row>
    <row r="5" spans="1:15" s="3" customFormat="1" ht="36" customHeight="1" x14ac:dyDescent="0.35">
      <c r="A5" s="88"/>
      <c r="B5" s="4" t="s">
        <v>27</v>
      </c>
      <c r="C5" s="5"/>
      <c r="D5" s="6" t="s">
        <v>28</v>
      </c>
      <c r="E5" s="12"/>
      <c r="F5" s="12"/>
      <c r="G5" s="91"/>
      <c r="H5" s="12"/>
      <c r="I5" s="12"/>
      <c r="J5" s="12"/>
      <c r="K5" s="12"/>
      <c r="L5" s="128"/>
      <c r="M5" s="128"/>
      <c r="N5" s="47">
        <f>SUM(N6:N15)</f>
        <v>0</v>
      </c>
      <c r="O5" s="37"/>
    </row>
    <row r="6" spans="1:15" s="3" customFormat="1" ht="36" customHeight="1" x14ac:dyDescent="0.35">
      <c r="A6" s="48" t="s">
        <v>64</v>
      </c>
      <c r="B6" s="23" t="s">
        <v>62</v>
      </c>
      <c r="C6" s="24"/>
      <c r="D6" s="25" t="s">
        <v>122</v>
      </c>
      <c r="E6" s="26"/>
      <c r="F6" s="91"/>
      <c r="G6" s="91"/>
      <c r="H6" s="105"/>
      <c r="I6" s="27">
        <f t="shared" ref="I6:I11" si="0">(E6-F6)-(G6-H6)</f>
        <v>0</v>
      </c>
      <c r="J6" s="105"/>
      <c r="K6" s="105"/>
      <c r="L6" s="129"/>
      <c r="M6" s="129"/>
      <c r="N6" s="49">
        <f>IF( L6 &lt;= M6, I6 - J6 + K6, I6 - J6 + K6 + ( L6 - M6 ) )</f>
        <v>0</v>
      </c>
      <c r="O6" s="37"/>
    </row>
    <row r="7" spans="1:15" s="3" customFormat="1" ht="36" customHeight="1" x14ac:dyDescent="0.35">
      <c r="A7" s="48" t="s">
        <v>64</v>
      </c>
      <c r="B7" s="23" t="s">
        <v>62</v>
      </c>
      <c r="C7" s="24"/>
      <c r="D7" s="18" t="s">
        <v>5</v>
      </c>
      <c r="E7" s="26"/>
      <c r="F7" s="91"/>
      <c r="G7" s="91"/>
      <c r="H7" s="105"/>
      <c r="I7" s="27">
        <f t="shared" si="0"/>
        <v>0</v>
      </c>
      <c r="J7" s="105"/>
      <c r="K7" s="105"/>
      <c r="L7" s="129"/>
      <c r="M7" s="130"/>
      <c r="N7" s="49">
        <f>I7 - J7 + K7 +  L7</f>
        <v>0</v>
      </c>
      <c r="O7" s="37"/>
    </row>
    <row r="8" spans="1:15" s="3" customFormat="1" ht="36" customHeight="1" x14ac:dyDescent="0.35">
      <c r="A8" s="48" t="s">
        <v>77</v>
      </c>
      <c r="B8" s="23" t="s">
        <v>62</v>
      </c>
      <c r="C8" s="24"/>
      <c r="D8" s="18" t="s">
        <v>12</v>
      </c>
      <c r="E8" s="26"/>
      <c r="F8" s="91"/>
      <c r="G8" s="91"/>
      <c r="H8" s="105"/>
      <c r="I8" s="27">
        <f t="shared" si="0"/>
        <v>0</v>
      </c>
      <c r="J8" s="105"/>
      <c r="K8" s="105"/>
      <c r="L8" s="129"/>
      <c r="M8" s="130"/>
      <c r="N8" s="49">
        <f t="shared" ref="N8:N9" si="1">I8 - J8 + K8 +  L8</f>
        <v>0</v>
      </c>
      <c r="O8" s="37"/>
    </row>
    <row r="9" spans="1:15" s="3" customFormat="1" ht="36" customHeight="1" x14ac:dyDescent="0.35">
      <c r="A9" s="48" t="s">
        <v>64</v>
      </c>
      <c r="B9" s="23" t="s">
        <v>62</v>
      </c>
      <c r="C9" s="24"/>
      <c r="D9" s="18" t="s">
        <v>6</v>
      </c>
      <c r="E9" s="26"/>
      <c r="F9" s="91"/>
      <c r="G9" s="91"/>
      <c r="H9" s="105"/>
      <c r="I9" s="27">
        <f t="shared" si="0"/>
        <v>0</v>
      </c>
      <c r="J9" s="105"/>
      <c r="K9" s="105"/>
      <c r="L9" s="129"/>
      <c r="M9" s="130"/>
      <c r="N9" s="49">
        <f t="shared" si="1"/>
        <v>0</v>
      </c>
      <c r="O9" s="37"/>
    </row>
    <row r="10" spans="1:15" s="3" customFormat="1" ht="36" customHeight="1" x14ac:dyDescent="0.35">
      <c r="A10" s="48" t="s">
        <v>69</v>
      </c>
      <c r="B10" s="23" t="s">
        <v>62</v>
      </c>
      <c r="C10" s="28" t="s">
        <v>0</v>
      </c>
      <c r="D10" s="18" t="s">
        <v>7</v>
      </c>
      <c r="E10" s="26"/>
      <c r="F10" s="26"/>
      <c r="G10" s="91"/>
      <c r="H10" s="105"/>
      <c r="I10" s="27">
        <f t="shared" si="0"/>
        <v>0</v>
      </c>
      <c r="J10" s="105"/>
      <c r="K10" s="105"/>
      <c r="L10" s="129"/>
      <c r="M10" s="129"/>
      <c r="N10" s="49">
        <f t="shared" ref="N10:N11" si="2">IF( L10 &lt;= M10, I10 - J10 + K10, I10 - J10 + K10 + ( L10 - M10 ) )</f>
        <v>0</v>
      </c>
      <c r="O10" s="37"/>
    </row>
    <row r="11" spans="1:15" s="3" customFormat="1" ht="36" customHeight="1" x14ac:dyDescent="0.35">
      <c r="A11" s="48" t="s">
        <v>69</v>
      </c>
      <c r="B11" s="23" t="s">
        <v>62</v>
      </c>
      <c r="C11" s="23" t="s">
        <v>1</v>
      </c>
      <c r="D11" s="18" t="s">
        <v>13</v>
      </c>
      <c r="E11" s="26"/>
      <c r="F11" s="26"/>
      <c r="G11" s="91"/>
      <c r="H11" s="105"/>
      <c r="I11" s="27">
        <f t="shared" si="0"/>
        <v>0</v>
      </c>
      <c r="J11" s="105"/>
      <c r="K11" s="105"/>
      <c r="L11" s="129"/>
      <c r="M11" s="129"/>
      <c r="N11" s="49">
        <f t="shared" si="2"/>
        <v>0</v>
      </c>
      <c r="O11" s="37"/>
    </row>
    <row r="12" spans="1:15" s="3" customFormat="1" ht="36" customHeight="1" x14ac:dyDescent="0.35">
      <c r="A12" s="48" t="s">
        <v>69</v>
      </c>
      <c r="B12" s="28" t="s">
        <v>62</v>
      </c>
      <c r="C12" s="28" t="s">
        <v>2</v>
      </c>
      <c r="D12" s="18" t="s">
        <v>8</v>
      </c>
      <c r="E12" s="26"/>
      <c r="F12" s="26"/>
      <c r="G12" s="13"/>
      <c r="H12" s="95"/>
      <c r="I12" s="27">
        <f>(E12-F12)-(G12-H12)</f>
        <v>0</v>
      </c>
      <c r="J12" s="95"/>
      <c r="K12" s="95"/>
      <c r="L12" s="129"/>
      <c r="M12" s="129"/>
      <c r="N12" s="49">
        <f>IF( L12 &lt;= M12, I12 - J12 + K12, I12 - J12 + K12 + ( L12 - M12 ) )</f>
        <v>0</v>
      </c>
      <c r="O12" s="37"/>
    </row>
    <row r="13" spans="1:15" s="3" customFormat="1" ht="36" customHeight="1" x14ac:dyDescent="0.35">
      <c r="A13" s="48" t="s">
        <v>69</v>
      </c>
      <c r="B13" s="28" t="s">
        <v>62</v>
      </c>
      <c r="C13" s="28" t="s">
        <v>3</v>
      </c>
      <c r="D13" s="25" t="s">
        <v>9</v>
      </c>
      <c r="E13" s="26"/>
      <c r="F13" s="26"/>
      <c r="G13" s="13"/>
      <c r="H13" s="95"/>
      <c r="I13" s="27">
        <f>(E13-F13)-(G13-H13)</f>
        <v>0</v>
      </c>
      <c r="J13" s="95"/>
      <c r="K13" s="95"/>
      <c r="L13" s="129"/>
      <c r="M13" s="129"/>
      <c r="N13" s="49">
        <f>IF( L13 &lt;= M13, I13 - J13 + K13, I13 - J13 + K13 + ( L13 - M13 ) )</f>
        <v>0</v>
      </c>
      <c r="O13" s="37"/>
    </row>
    <row r="14" spans="1:15" s="3" customFormat="1" ht="36" customHeight="1" x14ac:dyDescent="0.35">
      <c r="A14" s="102" t="s">
        <v>69</v>
      </c>
      <c r="B14" s="28" t="s">
        <v>62</v>
      </c>
      <c r="C14" s="28" t="s">
        <v>4</v>
      </c>
      <c r="D14" s="25" t="s">
        <v>10</v>
      </c>
      <c r="E14" s="95"/>
      <c r="F14" s="95"/>
      <c r="G14" s="95"/>
      <c r="H14" s="95"/>
      <c r="I14" s="27">
        <f>(E14-F14)-(G14-H14)</f>
        <v>0</v>
      </c>
      <c r="J14" s="95"/>
      <c r="K14" s="95"/>
      <c r="L14" s="131"/>
      <c r="M14" s="130"/>
      <c r="N14" s="49">
        <f>I14 - J14 + K14 +  L14</f>
        <v>0</v>
      </c>
      <c r="O14" s="37"/>
    </row>
    <row r="15" spans="1:15" s="3" customFormat="1" ht="36" customHeight="1" x14ac:dyDescent="0.35">
      <c r="A15" s="48" t="s">
        <v>69</v>
      </c>
      <c r="B15" s="28" t="s">
        <v>62</v>
      </c>
      <c r="C15" s="28" t="s">
        <v>66</v>
      </c>
      <c r="D15" s="18" t="s">
        <v>65</v>
      </c>
      <c r="E15" s="26"/>
      <c r="F15" s="26"/>
      <c r="G15" s="13"/>
      <c r="H15" s="95"/>
      <c r="I15" s="27">
        <f t="shared" ref="I15:I32" si="3">(E15-F15)-(G15-H15)</f>
        <v>0</v>
      </c>
      <c r="J15" s="95"/>
      <c r="K15" s="95"/>
      <c r="L15" s="129"/>
      <c r="M15" s="130"/>
      <c r="N15" s="49">
        <f>I15 - J15 + K15 +  L15</f>
        <v>0</v>
      </c>
      <c r="O15" s="37"/>
    </row>
    <row r="16" spans="1:15" s="3" customFormat="1" ht="36" customHeight="1" x14ac:dyDescent="0.35">
      <c r="A16" s="50" t="s">
        <v>69</v>
      </c>
      <c r="B16" s="4" t="s">
        <v>29</v>
      </c>
      <c r="C16" s="4"/>
      <c r="D16" s="6" t="s">
        <v>14</v>
      </c>
      <c r="E16" s="14"/>
      <c r="F16" s="14"/>
      <c r="G16" s="13"/>
      <c r="H16" s="14"/>
      <c r="I16" s="14">
        <f t="shared" si="3"/>
        <v>0</v>
      </c>
      <c r="J16" s="14"/>
      <c r="K16" s="11"/>
      <c r="L16" s="132"/>
      <c r="M16" s="130"/>
      <c r="N16" s="51">
        <f>I16 - J16 + K16 +  L16</f>
        <v>0</v>
      </c>
      <c r="O16" s="37"/>
    </row>
    <row r="17" spans="1:15" s="3" customFormat="1" ht="53.25" customHeight="1" x14ac:dyDescent="0.35">
      <c r="A17" s="50" t="s">
        <v>69</v>
      </c>
      <c r="B17" s="4" t="s">
        <v>30</v>
      </c>
      <c r="C17" s="4"/>
      <c r="D17" s="8" t="s">
        <v>141</v>
      </c>
      <c r="E17" s="14"/>
      <c r="F17" s="14"/>
      <c r="G17" s="13"/>
      <c r="H17" s="14"/>
      <c r="I17" s="14">
        <f t="shared" si="3"/>
        <v>0</v>
      </c>
      <c r="J17" s="14"/>
      <c r="K17" s="11"/>
      <c r="L17" s="132"/>
      <c r="M17" s="130"/>
      <c r="N17" s="51">
        <f>I17 - J17 + K17 + L17</f>
        <v>0</v>
      </c>
      <c r="O17" s="37"/>
    </row>
    <row r="18" spans="1:15" s="3" customFormat="1" ht="36" customHeight="1" x14ac:dyDescent="0.35">
      <c r="A18" s="89"/>
      <c r="B18" s="4" t="s">
        <v>31</v>
      </c>
      <c r="C18" s="4"/>
      <c r="D18" s="6" t="s">
        <v>32</v>
      </c>
      <c r="E18" s="14"/>
      <c r="F18" s="14"/>
      <c r="G18" s="13"/>
      <c r="H18" s="14"/>
      <c r="I18" s="14"/>
      <c r="J18" s="14"/>
      <c r="K18" s="14"/>
      <c r="L18" s="133"/>
      <c r="M18" s="133"/>
      <c r="N18" s="52">
        <f>SUM(N19:N22)</f>
        <v>0</v>
      </c>
      <c r="O18" s="37"/>
    </row>
    <row r="19" spans="1:15" s="10" customFormat="1" ht="36" customHeight="1" x14ac:dyDescent="0.35">
      <c r="A19" s="53" t="s">
        <v>69</v>
      </c>
      <c r="B19" s="29" t="s">
        <v>62</v>
      </c>
      <c r="C19" s="29" t="s">
        <v>99</v>
      </c>
      <c r="D19" s="30" t="s">
        <v>103</v>
      </c>
      <c r="E19" s="33"/>
      <c r="F19" s="33"/>
      <c r="G19" s="13"/>
      <c r="H19" s="95"/>
      <c r="I19" s="27">
        <f t="shared" si="3"/>
        <v>0</v>
      </c>
      <c r="J19" s="95"/>
      <c r="K19" s="95"/>
      <c r="L19" s="134"/>
      <c r="M19" s="135"/>
      <c r="N19" s="49">
        <f>I19 - J19 + K19 +  L19</f>
        <v>0</v>
      </c>
      <c r="O19" s="57"/>
    </row>
    <row r="20" spans="1:15" s="10" customFormat="1" ht="36" customHeight="1" x14ac:dyDescent="0.35">
      <c r="A20" s="54" t="s">
        <v>69</v>
      </c>
      <c r="B20" s="28" t="s">
        <v>62</v>
      </c>
      <c r="C20" s="28" t="s">
        <v>100</v>
      </c>
      <c r="D20" s="18" t="s">
        <v>102</v>
      </c>
      <c r="E20" s="26"/>
      <c r="F20" s="26"/>
      <c r="G20" s="13"/>
      <c r="H20" s="95"/>
      <c r="I20" s="27">
        <f t="shared" si="3"/>
        <v>0</v>
      </c>
      <c r="J20" s="95"/>
      <c r="K20" s="95"/>
      <c r="L20" s="129"/>
      <c r="M20" s="129"/>
      <c r="N20" s="49">
        <f>IF( L20 &lt;= M20, I20 - J20 + K20, I20 - J20 + K20 + ( L20 - M20 ) )</f>
        <v>0</v>
      </c>
      <c r="O20" s="37"/>
    </row>
    <row r="21" spans="1:15" s="10" customFormat="1" ht="36" customHeight="1" x14ac:dyDescent="0.35">
      <c r="A21" s="54" t="s">
        <v>69</v>
      </c>
      <c r="B21" s="28" t="s">
        <v>62</v>
      </c>
      <c r="C21" s="31" t="s">
        <v>101</v>
      </c>
      <c r="D21" s="32" t="s">
        <v>104</v>
      </c>
      <c r="E21" s="15"/>
      <c r="F21" s="15"/>
      <c r="G21" s="13"/>
      <c r="H21" s="95"/>
      <c r="I21" s="27">
        <f t="shared" si="3"/>
        <v>0</v>
      </c>
      <c r="J21" s="95"/>
      <c r="K21" s="95"/>
      <c r="L21" s="136"/>
      <c r="M21" s="129"/>
      <c r="N21" s="49">
        <f>IF( L21 &lt;= M21, I21 - J21 + K21, I21 - J21 + K21 + ( L21 - M21 ) )</f>
        <v>0</v>
      </c>
      <c r="O21" s="57"/>
    </row>
    <row r="22" spans="1:15" s="3" customFormat="1" ht="36" customHeight="1" x14ac:dyDescent="0.35">
      <c r="A22" s="102" t="s">
        <v>69</v>
      </c>
      <c r="B22" s="103" t="s">
        <v>62</v>
      </c>
      <c r="C22" s="103" t="s">
        <v>18</v>
      </c>
      <c r="D22" s="104" t="s">
        <v>15</v>
      </c>
      <c r="E22" s="105"/>
      <c r="F22" s="105"/>
      <c r="G22" s="13"/>
      <c r="H22" s="95"/>
      <c r="I22" s="95">
        <f t="shared" si="3"/>
        <v>0</v>
      </c>
      <c r="J22" s="95"/>
      <c r="K22" s="95"/>
      <c r="L22" s="131"/>
      <c r="M22" s="129"/>
      <c r="N22" s="106">
        <f>IF( L22 &lt;= M22, I22 - J22 + K22, I22 - J22 + K22 + ( L22 - M22 ) )</f>
        <v>0</v>
      </c>
    </row>
    <row r="23" spans="1:15" s="3" customFormat="1" ht="47.25" customHeight="1" x14ac:dyDescent="0.35">
      <c r="A23" s="50" t="s">
        <v>69</v>
      </c>
      <c r="B23" s="4" t="s">
        <v>33</v>
      </c>
      <c r="C23" s="5"/>
      <c r="D23" s="8" t="s">
        <v>34</v>
      </c>
      <c r="E23" s="14"/>
      <c r="F23" s="14"/>
      <c r="G23" s="13"/>
      <c r="H23" s="14"/>
      <c r="I23" s="14">
        <f t="shared" si="3"/>
        <v>0</v>
      </c>
      <c r="J23" s="14"/>
      <c r="K23" s="11"/>
      <c r="L23" s="132"/>
      <c r="M23" s="130"/>
      <c r="N23" s="51">
        <f t="shared" ref="N23:N29" si="4">I23 - J23 + K23 + L23</f>
        <v>0</v>
      </c>
      <c r="O23" s="37"/>
    </row>
    <row r="24" spans="1:15" s="3" customFormat="1" ht="47.25" customHeight="1" x14ac:dyDescent="0.35">
      <c r="A24" s="50" t="s">
        <v>69</v>
      </c>
      <c r="B24" s="4" t="s">
        <v>35</v>
      </c>
      <c r="C24" s="5"/>
      <c r="D24" s="8" t="s">
        <v>36</v>
      </c>
      <c r="E24" s="14"/>
      <c r="F24" s="14"/>
      <c r="G24" s="13"/>
      <c r="H24" s="14"/>
      <c r="I24" s="14">
        <f t="shared" si="3"/>
        <v>0</v>
      </c>
      <c r="J24" s="14"/>
      <c r="K24" s="11"/>
      <c r="L24" s="132"/>
      <c r="M24" s="130"/>
      <c r="N24" s="51">
        <f t="shared" si="4"/>
        <v>0</v>
      </c>
      <c r="O24" s="37"/>
    </row>
    <row r="25" spans="1:15" s="3" customFormat="1" ht="47.25" customHeight="1" x14ac:dyDescent="0.35">
      <c r="A25" s="50" t="s">
        <v>69</v>
      </c>
      <c r="B25" s="4" t="s">
        <v>37</v>
      </c>
      <c r="C25" s="5" t="s">
        <v>38</v>
      </c>
      <c r="D25" s="8" t="s">
        <v>39</v>
      </c>
      <c r="E25" s="14"/>
      <c r="F25" s="14"/>
      <c r="G25" s="13"/>
      <c r="H25" s="14"/>
      <c r="I25" s="14">
        <f t="shared" si="3"/>
        <v>0</v>
      </c>
      <c r="J25" s="14"/>
      <c r="K25" s="11"/>
      <c r="L25" s="132"/>
      <c r="M25" s="130"/>
      <c r="N25" s="51">
        <f t="shared" si="4"/>
        <v>0</v>
      </c>
      <c r="O25" s="37"/>
    </row>
    <row r="26" spans="1:15" s="3" customFormat="1" ht="47.25" customHeight="1" x14ac:dyDescent="0.35">
      <c r="A26" s="50" t="s">
        <v>69</v>
      </c>
      <c r="B26" s="4" t="s">
        <v>40</v>
      </c>
      <c r="C26" s="5" t="s">
        <v>38</v>
      </c>
      <c r="D26" s="8" t="s">
        <v>41</v>
      </c>
      <c r="E26" s="14"/>
      <c r="F26" s="14"/>
      <c r="G26" s="13"/>
      <c r="H26" s="14"/>
      <c r="I26" s="14">
        <f t="shared" si="3"/>
        <v>0</v>
      </c>
      <c r="J26" s="14"/>
      <c r="K26" s="11"/>
      <c r="L26" s="132"/>
      <c r="M26" s="130"/>
      <c r="N26" s="51">
        <f t="shared" si="4"/>
        <v>0</v>
      </c>
      <c r="O26" s="37"/>
    </row>
    <row r="27" spans="1:15" s="3" customFormat="1" ht="36" customHeight="1" x14ac:dyDescent="0.35">
      <c r="A27" s="50" t="s">
        <v>69</v>
      </c>
      <c r="B27" s="4" t="s">
        <v>42</v>
      </c>
      <c r="C27" s="5" t="s">
        <v>38</v>
      </c>
      <c r="D27" s="8" t="s">
        <v>43</v>
      </c>
      <c r="E27" s="14"/>
      <c r="F27" s="14"/>
      <c r="G27" s="13"/>
      <c r="H27" s="14"/>
      <c r="I27" s="14">
        <f t="shared" si="3"/>
        <v>0</v>
      </c>
      <c r="J27" s="14"/>
      <c r="K27" s="11"/>
      <c r="L27" s="132"/>
      <c r="M27" s="130"/>
      <c r="N27" s="51">
        <f t="shared" si="4"/>
        <v>0</v>
      </c>
      <c r="O27" s="37"/>
    </row>
    <row r="28" spans="1:15" s="3" customFormat="1" ht="36" customHeight="1" x14ac:dyDescent="0.35">
      <c r="A28" s="50" t="s">
        <v>69</v>
      </c>
      <c r="B28" s="4" t="s">
        <v>44</v>
      </c>
      <c r="C28" s="5" t="s">
        <v>38</v>
      </c>
      <c r="D28" s="8" t="s">
        <v>16</v>
      </c>
      <c r="E28" s="14"/>
      <c r="F28" s="14"/>
      <c r="G28" s="13"/>
      <c r="H28" s="14"/>
      <c r="I28" s="14">
        <f t="shared" si="3"/>
        <v>0</v>
      </c>
      <c r="J28" s="14"/>
      <c r="K28" s="11"/>
      <c r="L28" s="132"/>
      <c r="M28" s="130"/>
      <c r="N28" s="51">
        <f t="shared" si="4"/>
        <v>0</v>
      </c>
      <c r="O28" s="37"/>
    </row>
    <row r="29" spans="1:15" s="3" customFormat="1" ht="36" customHeight="1" x14ac:dyDescent="0.35">
      <c r="A29" s="50" t="s">
        <v>69</v>
      </c>
      <c r="B29" s="4" t="s">
        <v>45</v>
      </c>
      <c r="C29" s="5" t="s">
        <v>38</v>
      </c>
      <c r="D29" s="8" t="s">
        <v>17</v>
      </c>
      <c r="E29" s="14"/>
      <c r="F29" s="14"/>
      <c r="G29" s="13"/>
      <c r="H29" s="14"/>
      <c r="I29" s="14">
        <f t="shared" si="3"/>
        <v>0</v>
      </c>
      <c r="J29" s="14"/>
      <c r="K29" s="11"/>
      <c r="L29" s="132"/>
      <c r="M29" s="130"/>
      <c r="N29" s="51">
        <f t="shared" si="4"/>
        <v>0</v>
      </c>
      <c r="O29" s="37"/>
    </row>
    <row r="30" spans="1:15" s="3" customFormat="1" ht="36" customHeight="1" x14ac:dyDescent="0.35">
      <c r="A30" s="48" t="s">
        <v>69</v>
      </c>
      <c r="B30" s="23" t="s">
        <v>62</v>
      </c>
      <c r="C30" s="23" t="s">
        <v>19</v>
      </c>
      <c r="D30" s="34" t="s">
        <v>17</v>
      </c>
      <c r="E30" s="124"/>
      <c r="F30" s="124"/>
      <c r="G30" s="123"/>
      <c r="H30" s="122"/>
      <c r="I30" s="27">
        <f t="shared" si="3"/>
        <v>0</v>
      </c>
      <c r="J30" s="122"/>
      <c r="K30" s="122"/>
      <c r="L30" s="137"/>
      <c r="M30" s="138"/>
      <c r="N30" s="49">
        <f>I30 - J30 + K30 +  L30</f>
        <v>0</v>
      </c>
      <c r="O30" s="37"/>
    </row>
    <row r="31" spans="1:15" s="3" customFormat="1" ht="36" customHeight="1" x14ac:dyDescent="0.35">
      <c r="A31" s="50" t="s">
        <v>69</v>
      </c>
      <c r="B31" s="4" t="s">
        <v>73</v>
      </c>
      <c r="C31" s="107" t="s">
        <v>38</v>
      </c>
      <c r="D31" s="8" t="s">
        <v>74</v>
      </c>
      <c r="E31" s="14"/>
      <c r="F31" s="14"/>
      <c r="G31" s="13"/>
      <c r="H31" s="14"/>
      <c r="I31" s="14">
        <f t="shared" si="3"/>
        <v>0</v>
      </c>
      <c r="J31" s="14"/>
      <c r="K31" s="11"/>
      <c r="L31" s="132"/>
      <c r="M31" s="130"/>
      <c r="N31" s="51">
        <f>I31 - J31 + K31 + L31</f>
        <v>0</v>
      </c>
      <c r="O31" s="37"/>
    </row>
    <row r="32" spans="1:15" s="3" customFormat="1" ht="36" customHeight="1" x14ac:dyDescent="0.35">
      <c r="A32" s="54" t="s">
        <v>97</v>
      </c>
      <c r="B32" s="28" t="s">
        <v>62</v>
      </c>
      <c r="C32" s="108"/>
      <c r="D32" s="18" t="s">
        <v>80</v>
      </c>
      <c r="E32" s="26"/>
      <c r="F32" s="13"/>
      <c r="G32" s="13"/>
      <c r="H32" s="95"/>
      <c r="I32" s="27">
        <f t="shared" si="3"/>
        <v>0</v>
      </c>
      <c r="J32" s="27"/>
      <c r="K32" s="27"/>
      <c r="L32" s="129"/>
      <c r="M32" s="130"/>
      <c r="N32" s="49">
        <f xml:space="preserve"> IF((E31-F31) &gt;= G32, 0, (I32 +(E31-F31) - E32))</f>
        <v>0</v>
      </c>
      <c r="O32" s="101"/>
    </row>
    <row r="33" spans="1:15" s="3" customFormat="1" ht="36" customHeight="1" x14ac:dyDescent="0.35">
      <c r="A33" s="157" t="s">
        <v>118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9"/>
      <c r="N33" s="55">
        <f>N5+N16+N17+N18+N23+N24+N25+N26+N27+N28+N30+N32</f>
        <v>0</v>
      </c>
      <c r="O33" s="37"/>
    </row>
    <row r="34" spans="1:15" s="3" customFormat="1" ht="36" customHeight="1" x14ac:dyDescent="0.35">
      <c r="A34" s="160" t="s">
        <v>81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55"/>
      <c r="O34" s="37"/>
    </row>
    <row r="35" spans="1:15" s="3" customFormat="1" ht="36" customHeight="1" thickBot="1" x14ac:dyDescent="0.4">
      <c r="A35" s="161" t="s">
        <v>119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56">
        <f>N33+N34</f>
        <v>0</v>
      </c>
      <c r="O35" s="37"/>
    </row>
    <row r="36" spans="1:15" s="37" customFormat="1" ht="30" customHeight="1" x14ac:dyDescent="0.35">
      <c r="B36" s="38"/>
      <c r="C36" s="38"/>
      <c r="E36" s="38"/>
      <c r="F36" s="38"/>
      <c r="G36" s="38"/>
      <c r="H36" s="38"/>
      <c r="L36" s="57"/>
      <c r="M36" s="57"/>
    </row>
    <row r="37" spans="1:15" ht="36" customHeight="1" x14ac:dyDescent="0.3">
      <c r="A37" s="155" t="s">
        <v>79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</row>
    <row r="38" spans="1:15" s="3" customFormat="1" ht="42" x14ac:dyDescent="0.35">
      <c r="A38" s="20" t="s">
        <v>63</v>
      </c>
      <c r="B38" s="20" t="s">
        <v>26</v>
      </c>
      <c r="C38" s="20" t="s">
        <v>11</v>
      </c>
      <c r="D38" s="35" t="s">
        <v>90</v>
      </c>
      <c r="E38" s="109" t="s">
        <v>177</v>
      </c>
      <c r="F38" s="111" t="s">
        <v>120</v>
      </c>
      <c r="G38" s="109" t="s">
        <v>72</v>
      </c>
      <c r="H38" s="109"/>
      <c r="I38" s="109"/>
      <c r="J38" s="109"/>
      <c r="K38" s="109"/>
      <c r="L38" s="109"/>
      <c r="M38" s="109" t="s">
        <v>178</v>
      </c>
      <c r="N38" s="109" t="s">
        <v>179</v>
      </c>
      <c r="O38" s="37"/>
    </row>
    <row r="39" spans="1:15" s="3" customFormat="1" ht="36" customHeight="1" x14ac:dyDescent="0.35">
      <c r="A39" s="4" t="s">
        <v>69</v>
      </c>
      <c r="B39" s="4" t="s">
        <v>46</v>
      </c>
      <c r="C39" s="5" t="s">
        <v>38</v>
      </c>
      <c r="D39" s="8" t="s">
        <v>47</v>
      </c>
      <c r="E39" s="14"/>
      <c r="F39" s="13"/>
      <c r="G39" s="11">
        <f t="shared" ref="G39:G48" si="5">E39-F39</f>
        <v>0</v>
      </c>
      <c r="H39" s="13"/>
      <c r="I39" s="13"/>
      <c r="J39" s="13"/>
      <c r="K39" s="13"/>
      <c r="L39" s="130"/>
      <c r="M39" s="139"/>
      <c r="N39" s="16"/>
      <c r="O39" s="37"/>
    </row>
    <row r="40" spans="1:15" s="3" customFormat="1" ht="36" customHeight="1" x14ac:dyDescent="0.35">
      <c r="A40" s="4" t="s">
        <v>69</v>
      </c>
      <c r="B40" s="4" t="s">
        <v>48</v>
      </c>
      <c r="C40" s="5" t="s">
        <v>38</v>
      </c>
      <c r="D40" s="8" t="s">
        <v>49</v>
      </c>
      <c r="E40" s="14"/>
      <c r="F40" s="13"/>
      <c r="G40" s="11">
        <f t="shared" si="5"/>
        <v>0</v>
      </c>
      <c r="H40" s="13"/>
      <c r="I40" s="13"/>
      <c r="J40" s="13"/>
      <c r="K40" s="13"/>
      <c r="L40" s="130"/>
      <c r="M40" s="139"/>
      <c r="N40" s="16"/>
      <c r="O40" s="37"/>
    </row>
    <row r="41" spans="1:15" s="3" customFormat="1" ht="36" customHeight="1" x14ac:dyDescent="0.35">
      <c r="A41" s="4" t="s">
        <v>69</v>
      </c>
      <c r="B41" s="4" t="s">
        <v>50</v>
      </c>
      <c r="C41" s="5" t="s">
        <v>38</v>
      </c>
      <c r="D41" s="8" t="s">
        <v>51</v>
      </c>
      <c r="E41" s="14"/>
      <c r="F41" s="13"/>
      <c r="G41" s="11">
        <f t="shared" si="5"/>
        <v>0</v>
      </c>
      <c r="H41" s="13"/>
      <c r="I41" s="13"/>
      <c r="J41" s="13"/>
      <c r="K41" s="13"/>
      <c r="L41" s="130"/>
      <c r="M41" s="139"/>
      <c r="N41" s="16"/>
      <c r="O41" s="37"/>
    </row>
    <row r="42" spans="1:15" s="3" customFormat="1" ht="36" customHeight="1" x14ac:dyDescent="0.35">
      <c r="A42" s="4" t="s">
        <v>69</v>
      </c>
      <c r="B42" s="4" t="s">
        <v>52</v>
      </c>
      <c r="C42" s="5" t="s">
        <v>38</v>
      </c>
      <c r="D42" s="8" t="s">
        <v>53</v>
      </c>
      <c r="E42" s="14"/>
      <c r="F42" s="13"/>
      <c r="G42" s="11">
        <f t="shared" si="5"/>
        <v>0</v>
      </c>
      <c r="H42" s="13"/>
      <c r="I42" s="13"/>
      <c r="J42" s="13"/>
      <c r="K42" s="13"/>
      <c r="L42" s="130"/>
      <c r="M42" s="139"/>
      <c r="N42" s="16"/>
      <c r="O42" s="37"/>
    </row>
    <row r="43" spans="1:15" s="3" customFormat="1" ht="36" customHeight="1" x14ac:dyDescent="0.35">
      <c r="A43" s="4" t="s">
        <v>69</v>
      </c>
      <c r="B43" s="4" t="s">
        <v>54</v>
      </c>
      <c r="C43" s="5" t="s">
        <v>38</v>
      </c>
      <c r="D43" s="8" t="s">
        <v>55</v>
      </c>
      <c r="E43" s="12">
        <f>SUM(E44:E47)</f>
        <v>0</v>
      </c>
      <c r="F43" s="13"/>
      <c r="G43" s="11">
        <f t="shared" si="5"/>
        <v>0</v>
      </c>
      <c r="H43" s="13"/>
      <c r="I43" s="13"/>
      <c r="J43" s="17"/>
      <c r="K43" s="17"/>
      <c r="L43" s="140"/>
      <c r="M43" s="128">
        <f>SUM(M44:M47)</f>
        <v>0</v>
      </c>
      <c r="N43" s="12">
        <f>SUM(N44:N47)</f>
        <v>0</v>
      </c>
      <c r="O43" s="37"/>
    </row>
    <row r="44" spans="1:15" s="3" customFormat="1" ht="36" customHeight="1" x14ac:dyDescent="0.35">
      <c r="A44" s="22" t="s">
        <v>69</v>
      </c>
      <c r="B44" s="23" t="s">
        <v>62</v>
      </c>
      <c r="C44" s="23" t="s">
        <v>21</v>
      </c>
      <c r="D44" s="34" t="s">
        <v>20</v>
      </c>
      <c r="E44" s="26"/>
      <c r="F44" s="13"/>
      <c r="G44" s="27">
        <f t="shared" si="5"/>
        <v>0</v>
      </c>
      <c r="H44" s="13"/>
      <c r="I44" s="13"/>
      <c r="J44" s="13"/>
      <c r="K44" s="13"/>
      <c r="L44" s="130"/>
      <c r="M44" s="129"/>
      <c r="N44" s="27"/>
      <c r="O44" s="37"/>
    </row>
    <row r="45" spans="1:15" s="3" customFormat="1" ht="36" customHeight="1" x14ac:dyDescent="0.35">
      <c r="A45" s="22" t="s">
        <v>69</v>
      </c>
      <c r="B45" s="23" t="s">
        <v>62</v>
      </c>
      <c r="C45" s="23" t="s">
        <v>23</v>
      </c>
      <c r="D45" s="34" t="s">
        <v>22</v>
      </c>
      <c r="E45" s="26"/>
      <c r="F45" s="13"/>
      <c r="G45" s="27">
        <f t="shared" si="5"/>
        <v>0</v>
      </c>
      <c r="H45" s="13"/>
      <c r="I45" s="13"/>
      <c r="J45" s="13"/>
      <c r="K45" s="13"/>
      <c r="L45" s="130"/>
      <c r="M45" s="141"/>
      <c r="N45" s="39"/>
      <c r="O45" s="37"/>
    </row>
    <row r="46" spans="1:15" s="3" customFormat="1" ht="36" customHeight="1" x14ac:dyDescent="0.35">
      <c r="A46" s="22" t="s">
        <v>69</v>
      </c>
      <c r="B46" s="23" t="s">
        <v>62</v>
      </c>
      <c r="C46" s="23" t="s">
        <v>25</v>
      </c>
      <c r="D46" s="34" t="s">
        <v>24</v>
      </c>
      <c r="E46" s="26"/>
      <c r="F46" s="13"/>
      <c r="G46" s="27">
        <f t="shared" si="5"/>
        <v>0</v>
      </c>
      <c r="H46" s="13"/>
      <c r="I46" s="13"/>
      <c r="J46" s="13"/>
      <c r="K46" s="13"/>
      <c r="L46" s="130"/>
      <c r="M46" s="141"/>
      <c r="N46" s="39"/>
      <c r="O46" s="37"/>
    </row>
    <row r="47" spans="1:15" s="3" customFormat="1" ht="36" customHeight="1" x14ac:dyDescent="0.35">
      <c r="A47" s="22" t="s">
        <v>69</v>
      </c>
      <c r="B47" s="23" t="s">
        <v>62</v>
      </c>
      <c r="C47" s="23" t="s">
        <v>66</v>
      </c>
      <c r="D47" s="34" t="s">
        <v>65</v>
      </c>
      <c r="E47" s="26"/>
      <c r="F47" s="13"/>
      <c r="G47" s="27">
        <f t="shared" si="5"/>
        <v>0</v>
      </c>
      <c r="H47" s="13"/>
      <c r="I47" s="13"/>
      <c r="J47" s="13"/>
      <c r="K47" s="13"/>
      <c r="L47" s="130"/>
      <c r="M47" s="141"/>
      <c r="N47" s="39"/>
      <c r="O47" s="37"/>
    </row>
    <row r="48" spans="1:15" s="93" customFormat="1" ht="36" customHeight="1" x14ac:dyDescent="0.35">
      <c r="A48" s="4" t="s">
        <v>69</v>
      </c>
      <c r="B48" s="4" t="s">
        <v>126</v>
      </c>
      <c r="C48" s="4" t="s">
        <v>38</v>
      </c>
      <c r="D48" s="8" t="s">
        <v>127</v>
      </c>
      <c r="E48" s="14"/>
      <c r="F48" s="13"/>
      <c r="G48" s="11">
        <f t="shared" si="5"/>
        <v>0</v>
      </c>
      <c r="H48" s="13"/>
      <c r="I48" s="13"/>
      <c r="J48" s="13"/>
      <c r="K48" s="13"/>
      <c r="L48" s="130"/>
      <c r="M48" s="139"/>
      <c r="N48" s="16"/>
      <c r="O48" s="69"/>
    </row>
    <row r="49" spans="1:15" s="10" customFormat="1" ht="36" customHeight="1" x14ac:dyDescent="0.35">
      <c r="A49" s="4" t="s">
        <v>69</v>
      </c>
      <c r="B49" s="4" t="s">
        <v>105</v>
      </c>
      <c r="C49" s="4" t="s">
        <v>38</v>
      </c>
      <c r="D49" s="8" t="s">
        <v>106</v>
      </c>
      <c r="E49" s="14"/>
      <c r="F49" s="13"/>
      <c r="G49" s="11">
        <f t="shared" ref="G49:G56" si="6">E49-F49</f>
        <v>0</v>
      </c>
      <c r="H49" s="13"/>
      <c r="I49" s="13"/>
      <c r="J49" s="13"/>
      <c r="K49" s="13"/>
      <c r="L49" s="130"/>
      <c r="M49" s="139"/>
      <c r="N49" s="16"/>
      <c r="O49" s="57"/>
    </row>
    <row r="50" spans="1:15" s="3" customFormat="1" ht="36" customHeight="1" x14ac:dyDescent="0.35">
      <c r="A50" s="4" t="s">
        <v>69</v>
      </c>
      <c r="B50" s="4" t="s">
        <v>56</v>
      </c>
      <c r="C50" s="5" t="s">
        <v>38</v>
      </c>
      <c r="D50" s="8" t="s">
        <v>57</v>
      </c>
      <c r="E50" s="14"/>
      <c r="F50" s="13"/>
      <c r="G50" s="11">
        <f t="shared" si="6"/>
        <v>0</v>
      </c>
      <c r="H50" s="13"/>
      <c r="I50" s="13"/>
      <c r="J50" s="13"/>
      <c r="K50" s="13"/>
      <c r="L50" s="130"/>
      <c r="M50" s="139"/>
      <c r="N50" s="16"/>
      <c r="O50" s="37"/>
    </row>
    <row r="51" spans="1:15" s="3" customFormat="1" ht="36" customHeight="1" x14ac:dyDescent="0.35">
      <c r="A51" s="4" t="s">
        <v>69</v>
      </c>
      <c r="B51" s="4" t="s">
        <v>58</v>
      </c>
      <c r="C51" s="5" t="s">
        <v>38</v>
      </c>
      <c r="D51" s="8" t="s">
        <v>59</v>
      </c>
      <c r="E51" s="14"/>
      <c r="F51" s="13"/>
      <c r="G51" s="11">
        <f t="shared" si="6"/>
        <v>0</v>
      </c>
      <c r="H51" s="13"/>
      <c r="I51" s="13"/>
      <c r="J51" s="13"/>
      <c r="K51" s="13"/>
      <c r="L51" s="130"/>
      <c r="M51" s="139"/>
      <c r="N51" s="16"/>
      <c r="O51" s="37"/>
    </row>
    <row r="52" spans="1:15" s="3" customFormat="1" ht="36" customHeight="1" x14ac:dyDescent="0.35">
      <c r="A52" s="4" t="s">
        <v>69</v>
      </c>
      <c r="B52" s="4" t="s">
        <v>60</v>
      </c>
      <c r="C52" s="5" t="s">
        <v>38</v>
      </c>
      <c r="D52" s="8" t="s">
        <v>61</v>
      </c>
      <c r="E52" s="14"/>
      <c r="F52" s="13"/>
      <c r="G52" s="11">
        <f t="shared" si="6"/>
        <v>0</v>
      </c>
      <c r="H52" s="13"/>
      <c r="I52" s="13"/>
      <c r="J52" s="13"/>
      <c r="K52" s="13"/>
      <c r="L52" s="130"/>
      <c r="M52" s="139"/>
      <c r="N52" s="16"/>
      <c r="O52" s="37"/>
    </row>
    <row r="53" spans="1:15" s="93" customFormat="1" ht="36" customHeight="1" x14ac:dyDescent="0.35">
      <c r="A53" s="4" t="s">
        <v>69</v>
      </c>
      <c r="B53" s="4" t="s">
        <v>130</v>
      </c>
      <c r="C53" s="4"/>
      <c r="D53" s="8" t="s">
        <v>131</v>
      </c>
      <c r="E53" s="14"/>
      <c r="F53" s="13"/>
      <c r="G53" s="11">
        <f>E53-F53</f>
        <v>0</v>
      </c>
      <c r="H53" s="13"/>
      <c r="I53" s="13"/>
      <c r="J53" s="13"/>
      <c r="K53" s="13"/>
      <c r="L53" s="130"/>
      <c r="M53" s="139"/>
      <c r="N53" s="16"/>
      <c r="O53" s="69"/>
    </row>
    <row r="54" spans="1:15" s="93" customFormat="1" ht="36" customHeight="1" x14ac:dyDescent="0.35">
      <c r="A54" s="4" t="s">
        <v>69</v>
      </c>
      <c r="B54" s="4" t="s">
        <v>132</v>
      </c>
      <c r="C54" s="4"/>
      <c r="D54" s="8" t="s">
        <v>133</v>
      </c>
      <c r="E54" s="14"/>
      <c r="F54" s="13"/>
      <c r="G54" s="11">
        <f>E54-F54</f>
        <v>0</v>
      </c>
      <c r="H54" s="13"/>
      <c r="I54" s="13"/>
      <c r="J54" s="13"/>
      <c r="K54" s="13"/>
      <c r="L54" s="130"/>
      <c r="M54" s="139"/>
      <c r="N54" s="16"/>
      <c r="O54" s="69"/>
    </row>
    <row r="55" spans="1:15" s="3" customFormat="1" ht="36" customHeight="1" x14ac:dyDescent="0.35">
      <c r="A55" s="4" t="s">
        <v>69</v>
      </c>
      <c r="B55" s="4" t="s">
        <v>67</v>
      </c>
      <c r="C55" s="5"/>
      <c r="D55" s="8" t="s">
        <v>68</v>
      </c>
      <c r="E55" s="14"/>
      <c r="F55" s="13"/>
      <c r="G55" s="11">
        <f t="shared" si="6"/>
        <v>0</v>
      </c>
      <c r="H55" s="13"/>
      <c r="I55" s="13"/>
      <c r="J55" s="13"/>
      <c r="K55" s="13"/>
      <c r="L55" s="130"/>
      <c r="M55" s="139"/>
      <c r="N55" s="13"/>
      <c r="O55" s="37"/>
    </row>
    <row r="56" spans="1:15" s="3" customFormat="1" ht="36" customHeight="1" x14ac:dyDescent="0.35">
      <c r="A56" s="4" t="s">
        <v>69</v>
      </c>
      <c r="B56" s="4" t="s">
        <v>113</v>
      </c>
      <c r="C56" s="5"/>
      <c r="D56" s="8" t="s">
        <v>114</v>
      </c>
      <c r="E56" s="14"/>
      <c r="F56" s="13"/>
      <c r="G56" s="11">
        <f t="shared" si="6"/>
        <v>0</v>
      </c>
      <c r="H56" s="13"/>
      <c r="I56" s="13"/>
      <c r="J56" s="13"/>
      <c r="K56" s="13"/>
      <c r="L56" s="130"/>
      <c r="M56" s="130"/>
      <c r="N56" s="13"/>
      <c r="O56" s="37"/>
    </row>
    <row r="57" spans="1:15" s="93" customFormat="1" ht="56" x14ac:dyDescent="0.35">
      <c r="A57" s="35" t="s">
        <v>97</v>
      </c>
      <c r="B57" s="28" t="s">
        <v>62</v>
      </c>
      <c r="C57" s="28"/>
      <c r="D57" s="25" t="s">
        <v>154</v>
      </c>
      <c r="E57" s="13"/>
      <c r="F57" s="13"/>
      <c r="G57" s="13"/>
      <c r="H57" s="13"/>
      <c r="I57" s="13"/>
      <c r="J57" s="13"/>
      <c r="K57" s="13"/>
      <c r="L57" s="130"/>
      <c r="M57" s="131"/>
      <c r="N57" s="39"/>
      <c r="O57" s="69"/>
    </row>
    <row r="58" spans="1:15" s="10" customFormat="1" ht="36" customHeight="1" x14ac:dyDescent="0.35">
      <c r="A58" s="4" t="s">
        <v>97</v>
      </c>
      <c r="B58" s="146"/>
      <c r="C58" s="146"/>
      <c r="D58" s="8" t="s">
        <v>170</v>
      </c>
      <c r="E58" s="125"/>
      <c r="F58" s="125"/>
      <c r="G58" s="125"/>
      <c r="H58" s="125"/>
      <c r="I58" s="125"/>
      <c r="J58" s="125"/>
      <c r="K58" s="125"/>
      <c r="L58" s="125"/>
      <c r="M58" s="126"/>
      <c r="N58" s="126"/>
      <c r="O58" s="57"/>
    </row>
    <row r="59" spans="1:15" s="3" customFormat="1" ht="36" customHeight="1" x14ac:dyDescent="0.35">
      <c r="A59" s="4" t="s">
        <v>69</v>
      </c>
      <c r="B59" s="4" t="s">
        <v>75</v>
      </c>
      <c r="C59" s="4"/>
      <c r="D59" s="8" t="s">
        <v>76</v>
      </c>
      <c r="E59" s="14"/>
      <c r="F59" s="13"/>
      <c r="G59" s="11">
        <f t="shared" ref="G59:G65" si="7">E59-F59</f>
        <v>0</v>
      </c>
      <c r="H59" s="13"/>
      <c r="I59" s="13"/>
      <c r="J59" s="13"/>
      <c r="K59" s="13"/>
      <c r="L59" s="130"/>
      <c r="M59" s="139"/>
      <c r="N59" s="16"/>
      <c r="O59" s="37"/>
    </row>
    <row r="60" spans="1:15" s="93" customFormat="1" ht="36" customHeight="1" x14ac:dyDescent="0.35">
      <c r="A60" s="4" t="s">
        <v>69</v>
      </c>
      <c r="B60" s="4" t="s">
        <v>139</v>
      </c>
      <c r="C60" s="4"/>
      <c r="D60" s="8" t="s">
        <v>138</v>
      </c>
      <c r="E60" s="14"/>
      <c r="F60" s="13"/>
      <c r="G60" s="11">
        <f t="shared" si="7"/>
        <v>0</v>
      </c>
      <c r="H60" s="13"/>
      <c r="I60" s="13"/>
      <c r="J60" s="13"/>
      <c r="K60" s="13"/>
      <c r="L60" s="130"/>
      <c r="M60" s="139"/>
      <c r="N60" s="16"/>
      <c r="O60" s="69"/>
    </row>
    <row r="61" spans="1:15" s="93" customFormat="1" ht="36" customHeight="1" x14ac:dyDescent="0.35">
      <c r="A61" s="4" t="s">
        <v>69</v>
      </c>
      <c r="B61" s="4" t="s">
        <v>129</v>
      </c>
      <c r="C61" s="4" t="s">
        <v>38</v>
      </c>
      <c r="D61" s="8" t="s">
        <v>128</v>
      </c>
      <c r="E61" s="14"/>
      <c r="F61" s="13"/>
      <c r="G61" s="11">
        <f t="shared" si="7"/>
        <v>0</v>
      </c>
      <c r="H61" s="13"/>
      <c r="I61" s="13"/>
      <c r="J61" s="13"/>
      <c r="K61" s="13"/>
      <c r="L61" s="130"/>
      <c r="M61" s="139"/>
      <c r="N61" s="16"/>
      <c r="O61" s="69"/>
    </row>
    <row r="62" spans="1:15" s="10" customFormat="1" ht="36" customHeight="1" x14ac:dyDescent="0.35">
      <c r="A62" s="4" t="s">
        <v>69</v>
      </c>
      <c r="B62" s="4" t="s">
        <v>107</v>
      </c>
      <c r="C62" s="4"/>
      <c r="D62" s="8" t="s">
        <v>108</v>
      </c>
      <c r="E62" s="14"/>
      <c r="F62" s="13"/>
      <c r="G62" s="11">
        <f t="shared" si="7"/>
        <v>0</v>
      </c>
      <c r="H62" s="13"/>
      <c r="I62" s="13"/>
      <c r="J62" s="13"/>
      <c r="K62" s="13"/>
      <c r="L62" s="130"/>
      <c r="M62" s="139"/>
      <c r="N62" s="16"/>
      <c r="O62" s="57"/>
    </row>
    <row r="63" spans="1:15" s="10" customFormat="1" ht="36" customHeight="1" x14ac:dyDescent="0.35">
      <c r="A63" s="4" t="s">
        <v>69</v>
      </c>
      <c r="B63" s="4" t="s">
        <v>109</v>
      </c>
      <c r="C63" s="4"/>
      <c r="D63" s="8" t="s">
        <v>110</v>
      </c>
      <c r="E63" s="14"/>
      <c r="F63" s="13"/>
      <c r="G63" s="11">
        <f t="shared" si="7"/>
        <v>0</v>
      </c>
      <c r="H63" s="13"/>
      <c r="I63" s="13"/>
      <c r="J63" s="13"/>
      <c r="K63" s="13"/>
      <c r="L63" s="130"/>
      <c r="M63" s="139"/>
      <c r="N63" s="16"/>
      <c r="O63" s="57"/>
    </row>
    <row r="64" spans="1:15" s="10" customFormat="1" ht="36" customHeight="1" x14ac:dyDescent="0.35">
      <c r="A64" s="4" t="s">
        <v>69</v>
      </c>
      <c r="B64" s="4" t="s">
        <v>111</v>
      </c>
      <c r="C64" s="4"/>
      <c r="D64" s="8" t="s">
        <v>112</v>
      </c>
      <c r="E64" s="14"/>
      <c r="F64" s="13"/>
      <c r="G64" s="11">
        <f t="shared" si="7"/>
        <v>0</v>
      </c>
      <c r="H64" s="13"/>
      <c r="I64" s="13"/>
      <c r="J64" s="13"/>
      <c r="K64" s="13"/>
      <c r="L64" s="130"/>
      <c r="M64" s="139"/>
      <c r="N64" s="16"/>
      <c r="O64" s="57"/>
    </row>
    <row r="65" spans="1:15" s="93" customFormat="1" ht="36" customHeight="1" x14ac:dyDescent="0.35">
      <c r="A65" s="4" t="s">
        <v>135</v>
      </c>
      <c r="B65" s="4" t="s">
        <v>136</v>
      </c>
      <c r="C65" s="4"/>
      <c r="D65" s="8" t="s">
        <v>140</v>
      </c>
      <c r="E65" s="14"/>
      <c r="F65" s="13"/>
      <c r="G65" s="11">
        <f t="shared" si="7"/>
        <v>0</v>
      </c>
      <c r="H65" s="13"/>
      <c r="I65" s="13"/>
      <c r="J65" s="13"/>
      <c r="K65" s="13"/>
      <c r="L65" s="130"/>
      <c r="M65" s="130"/>
      <c r="N65" s="13"/>
      <c r="O65" s="69"/>
    </row>
    <row r="66" spans="1:15" s="93" customFormat="1" ht="42" x14ac:dyDescent="0.35">
      <c r="A66" s="35" t="s">
        <v>97</v>
      </c>
      <c r="B66" s="28" t="s">
        <v>62</v>
      </c>
      <c r="C66" s="28"/>
      <c r="D66" s="25" t="s">
        <v>157</v>
      </c>
      <c r="E66" s="13"/>
      <c r="F66" s="13"/>
      <c r="G66" s="13"/>
      <c r="H66" s="13"/>
      <c r="I66" s="13"/>
      <c r="J66" s="13"/>
      <c r="K66" s="13"/>
      <c r="L66" s="130"/>
      <c r="M66" s="131"/>
      <c r="N66" s="39"/>
      <c r="O66" s="69"/>
    </row>
    <row r="67" spans="1:15" s="3" customFormat="1" ht="36" customHeight="1" x14ac:dyDescent="0.35">
      <c r="A67" s="149" t="s">
        <v>121</v>
      </c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2"/>
      <c r="M67" s="143">
        <f>M39+M40+M41+M42+M43+M48+M49+M50+M51+M52+M53+M54+M55+M57+M58+M59+M60+M61+M62+M63+M64+M66</f>
        <v>0</v>
      </c>
      <c r="N67" s="40">
        <f>N39+N40+N41+N42+N43+N48+N49+N50+N51+N52+N53+N54+N57+N58+N59+N60+N61+N62+N63+N64+N66</f>
        <v>0</v>
      </c>
      <c r="O67" s="37"/>
    </row>
    <row r="68" spans="1:15" s="3" customFormat="1" ht="36" customHeight="1" x14ac:dyDescent="0.35">
      <c r="A68" s="149" t="s">
        <v>82</v>
      </c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2"/>
      <c r="M68" s="142"/>
      <c r="N68" s="36"/>
      <c r="O68" s="37"/>
    </row>
    <row r="69" spans="1:15" s="3" customFormat="1" ht="36" customHeight="1" x14ac:dyDescent="0.35">
      <c r="A69" s="149" t="s">
        <v>83</v>
      </c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2"/>
      <c r="M69" s="142"/>
      <c r="N69" s="36">
        <f>N67-N68</f>
        <v>0</v>
      </c>
      <c r="O69" s="37"/>
    </row>
    <row r="70" spans="1:15" ht="30" customHeight="1" x14ac:dyDescent="0.3"/>
    <row r="71" spans="1:15" ht="30" customHeight="1" x14ac:dyDescent="0.3"/>
    <row r="72" spans="1:15" ht="30" customHeight="1" x14ac:dyDescent="0.35">
      <c r="B72" s="90"/>
    </row>
    <row r="73" spans="1:15" ht="30" customHeight="1" x14ac:dyDescent="0.3"/>
    <row r="74" spans="1:15" ht="30" customHeight="1" x14ac:dyDescent="0.3"/>
    <row r="75" spans="1:15" ht="30" customHeight="1" x14ac:dyDescent="0.3"/>
    <row r="76" spans="1:15" ht="30" customHeight="1" x14ac:dyDescent="0.3"/>
    <row r="77" spans="1:15" ht="30" customHeight="1" x14ac:dyDescent="0.3"/>
    <row r="78" spans="1:15" ht="30" customHeight="1" x14ac:dyDescent="0.3"/>
  </sheetData>
  <mergeCells count="10">
    <mergeCell ref="A69:K69"/>
    <mergeCell ref="A67:K67"/>
    <mergeCell ref="A68:K68"/>
    <mergeCell ref="M1:N1"/>
    <mergeCell ref="M2:N2"/>
    <mergeCell ref="A3:N3"/>
    <mergeCell ref="A37:N37"/>
    <mergeCell ref="A33:M33"/>
    <mergeCell ref="A34:M34"/>
    <mergeCell ref="A35:M35"/>
  </mergeCells>
  <pageMargins left="0" right="0" top="0.74803149606299213" bottom="0.74803149606299213" header="0.31496062992125984" footer="0.31496062992125984"/>
  <pageSetup paperSize="9" scale="48" orientation="landscape" r:id="rId1"/>
  <ignoredErrors>
    <ignoredError sqref="N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4"/>
  <sheetViews>
    <sheetView topLeftCell="I1" zoomScale="80" zoomScaleNormal="80" workbookViewId="0">
      <selection activeCell="J31" sqref="J31"/>
    </sheetView>
  </sheetViews>
  <sheetFormatPr defaultColWidth="9.08984375" defaultRowHeight="14" x14ac:dyDescent="0.3"/>
  <cols>
    <col min="1" max="1" width="14.90625" style="1" customWidth="1"/>
    <col min="2" max="2" width="18.08984375" style="2" bestFit="1" customWidth="1"/>
    <col min="3" max="3" width="18.54296875" style="2" customWidth="1"/>
    <col min="4" max="4" width="64.54296875" style="1" bestFit="1" customWidth="1"/>
    <col min="5" max="5" width="17.90625" style="2" customWidth="1"/>
    <col min="6" max="6" width="17.453125" style="2" customWidth="1"/>
    <col min="7" max="8" width="17.90625" style="1" customWidth="1"/>
    <col min="9" max="9" width="17.90625" style="2" customWidth="1"/>
    <col min="10" max="10" width="17.453125" style="2" customWidth="1"/>
    <col min="11" max="12" width="17.90625" style="1" customWidth="1"/>
    <col min="13" max="13" width="17.90625" style="2" customWidth="1"/>
    <col min="14" max="14" width="17.453125" style="2" customWidth="1"/>
    <col min="15" max="16" width="17.90625" style="1" customWidth="1"/>
    <col min="17" max="18" width="9.08984375" style="1"/>
    <col min="19" max="19" width="19.453125" style="1" customWidth="1"/>
    <col min="20" max="16384" width="9.08984375" style="1"/>
  </cols>
  <sheetData>
    <row r="1" spans="1:19" ht="14.5" thickBot="1" x14ac:dyDescent="0.35"/>
    <row r="2" spans="1:19" ht="28.75" customHeight="1" x14ac:dyDescent="0.3">
      <c r="A2" s="41"/>
      <c r="B2" s="42"/>
      <c r="C2" s="42"/>
      <c r="D2" s="43"/>
      <c r="E2" s="42"/>
      <c r="F2" s="42"/>
      <c r="G2" s="163"/>
      <c r="H2" s="163"/>
      <c r="I2" s="42"/>
      <c r="J2" s="42"/>
      <c r="K2" s="163"/>
      <c r="L2" s="163"/>
      <c r="M2" s="112"/>
      <c r="N2" s="112"/>
      <c r="O2" s="165" t="s">
        <v>160</v>
      </c>
      <c r="P2" s="166"/>
      <c r="R2" s="113"/>
      <c r="S2" s="113"/>
    </row>
    <row r="3" spans="1:19" ht="37.5" customHeight="1" x14ac:dyDescent="0.3">
      <c r="A3" s="44"/>
      <c r="B3" s="45"/>
      <c r="C3" s="45"/>
      <c r="D3" s="19"/>
      <c r="E3" s="164" t="s">
        <v>180</v>
      </c>
      <c r="F3" s="164"/>
      <c r="G3" s="164"/>
      <c r="H3" s="164"/>
      <c r="I3" s="164" t="s">
        <v>181</v>
      </c>
      <c r="J3" s="164"/>
      <c r="K3" s="164"/>
      <c r="L3" s="164"/>
      <c r="M3" s="164" t="s">
        <v>182</v>
      </c>
      <c r="N3" s="164"/>
      <c r="O3" s="164"/>
      <c r="P3" s="167"/>
    </row>
    <row r="4" spans="1:19" s="3" customFormat="1" ht="53.25" customHeight="1" x14ac:dyDescent="0.35">
      <c r="A4" s="46" t="s">
        <v>63</v>
      </c>
      <c r="B4" s="20" t="s">
        <v>26</v>
      </c>
      <c r="C4" s="21" t="s">
        <v>91</v>
      </c>
      <c r="D4" s="20" t="s">
        <v>89</v>
      </c>
      <c r="E4" s="109" t="s">
        <v>183</v>
      </c>
      <c r="F4" s="109" t="s">
        <v>184</v>
      </c>
      <c r="G4" s="109" t="s">
        <v>92</v>
      </c>
      <c r="H4" s="109" t="s">
        <v>93</v>
      </c>
      <c r="I4" s="109" t="s">
        <v>183</v>
      </c>
      <c r="J4" s="109" t="s">
        <v>184</v>
      </c>
      <c r="K4" s="109" t="s">
        <v>92</v>
      </c>
      <c r="L4" s="109" t="s">
        <v>93</v>
      </c>
      <c r="M4" s="109" t="s">
        <v>183</v>
      </c>
      <c r="N4" s="109" t="s">
        <v>184</v>
      </c>
      <c r="O4" s="109" t="s">
        <v>92</v>
      </c>
      <c r="P4" s="145" t="s">
        <v>93</v>
      </c>
    </row>
    <row r="5" spans="1:19" s="3" customFormat="1" ht="36" customHeight="1" x14ac:dyDescent="0.35">
      <c r="A5" s="88"/>
      <c r="B5" s="4" t="s">
        <v>27</v>
      </c>
      <c r="C5" s="5"/>
      <c r="D5" s="6" t="s">
        <v>28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60"/>
    </row>
    <row r="6" spans="1:19" s="3" customFormat="1" ht="36" customHeight="1" x14ac:dyDescent="0.35">
      <c r="A6" s="48" t="s">
        <v>64</v>
      </c>
      <c r="B6" s="23" t="s">
        <v>62</v>
      </c>
      <c r="C6" s="24"/>
      <c r="D6" s="25" t="s">
        <v>122</v>
      </c>
      <c r="E6" s="58"/>
      <c r="F6" s="58"/>
      <c r="G6" s="59"/>
      <c r="H6" s="59"/>
      <c r="I6" s="58"/>
      <c r="J6" s="58"/>
      <c r="K6" s="59"/>
      <c r="L6" s="59"/>
      <c r="M6" s="58"/>
      <c r="N6" s="58"/>
      <c r="O6" s="59"/>
      <c r="P6" s="61"/>
    </row>
    <row r="7" spans="1:19" s="3" customFormat="1" ht="36" customHeight="1" x14ac:dyDescent="0.35">
      <c r="A7" s="48" t="s">
        <v>64</v>
      </c>
      <c r="B7" s="23" t="s">
        <v>62</v>
      </c>
      <c r="C7" s="24"/>
      <c r="D7" s="18" t="s">
        <v>5</v>
      </c>
      <c r="E7" s="58"/>
      <c r="F7" s="58"/>
      <c r="G7" s="59"/>
      <c r="H7" s="59"/>
      <c r="I7" s="58"/>
      <c r="J7" s="58"/>
      <c r="K7" s="59"/>
      <c r="L7" s="59"/>
      <c r="M7" s="58"/>
      <c r="N7" s="58"/>
      <c r="O7" s="59"/>
      <c r="P7" s="61"/>
    </row>
    <row r="8" spans="1:19" s="3" customFormat="1" ht="36" customHeight="1" x14ac:dyDescent="0.35">
      <c r="A8" s="48" t="s">
        <v>77</v>
      </c>
      <c r="B8" s="23" t="s">
        <v>62</v>
      </c>
      <c r="C8" s="24"/>
      <c r="D8" s="18" t="s">
        <v>12</v>
      </c>
      <c r="E8" s="58"/>
      <c r="F8" s="58"/>
      <c r="G8" s="59"/>
      <c r="H8" s="59"/>
      <c r="I8" s="58"/>
      <c r="J8" s="58"/>
      <c r="K8" s="59"/>
      <c r="L8" s="59"/>
      <c r="M8" s="58"/>
      <c r="N8" s="58"/>
      <c r="O8" s="59"/>
      <c r="P8" s="61"/>
    </row>
    <row r="9" spans="1:19" s="3" customFormat="1" ht="36" customHeight="1" x14ac:dyDescent="0.35">
      <c r="A9" s="48" t="s">
        <v>64</v>
      </c>
      <c r="B9" s="23" t="s">
        <v>62</v>
      </c>
      <c r="C9" s="24"/>
      <c r="D9" s="18" t="s">
        <v>6</v>
      </c>
      <c r="E9" s="58"/>
      <c r="F9" s="58"/>
      <c r="G9" s="59"/>
      <c r="H9" s="59"/>
      <c r="I9" s="58"/>
      <c r="J9" s="58"/>
      <c r="K9" s="59"/>
      <c r="L9" s="59"/>
      <c r="M9" s="58"/>
      <c r="N9" s="58"/>
      <c r="O9" s="59"/>
      <c r="P9" s="61"/>
    </row>
    <row r="10" spans="1:19" s="3" customFormat="1" ht="36" customHeight="1" x14ac:dyDescent="0.35">
      <c r="A10" s="48" t="s">
        <v>69</v>
      </c>
      <c r="B10" s="23" t="s">
        <v>62</v>
      </c>
      <c r="C10" s="28" t="s">
        <v>0</v>
      </c>
      <c r="D10" s="18" t="s">
        <v>7</v>
      </c>
      <c r="E10" s="58"/>
      <c r="F10" s="58"/>
      <c r="G10" s="59"/>
      <c r="H10" s="59"/>
      <c r="I10" s="58"/>
      <c r="J10" s="58"/>
      <c r="K10" s="59"/>
      <c r="L10" s="59"/>
      <c r="M10" s="58"/>
      <c r="N10" s="58"/>
      <c r="O10" s="59"/>
      <c r="P10" s="61"/>
    </row>
    <row r="11" spans="1:19" s="3" customFormat="1" ht="36" customHeight="1" x14ac:dyDescent="0.35">
      <c r="A11" s="48" t="s">
        <v>69</v>
      </c>
      <c r="B11" s="23" t="s">
        <v>62</v>
      </c>
      <c r="C11" s="23" t="s">
        <v>1</v>
      </c>
      <c r="D11" s="18" t="s">
        <v>13</v>
      </c>
      <c r="E11" s="58"/>
      <c r="F11" s="58"/>
      <c r="G11" s="59"/>
      <c r="H11" s="59"/>
      <c r="I11" s="58"/>
      <c r="J11" s="58"/>
      <c r="K11" s="59"/>
      <c r="L11" s="59"/>
      <c r="M11" s="58"/>
      <c r="N11" s="58"/>
      <c r="O11" s="59"/>
      <c r="P11" s="61"/>
    </row>
    <row r="12" spans="1:19" s="3" customFormat="1" ht="36" customHeight="1" x14ac:dyDescent="0.35">
      <c r="A12" s="48" t="s">
        <v>69</v>
      </c>
      <c r="B12" s="28" t="s">
        <v>62</v>
      </c>
      <c r="C12" s="28" t="s">
        <v>2</v>
      </c>
      <c r="D12" s="18" t="s">
        <v>8</v>
      </c>
      <c r="E12" s="58"/>
      <c r="F12" s="58"/>
      <c r="G12" s="59"/>
      <c r="H12" s="59"/>
      <c r="I12" s="58"/>
      <c r="J12" s="58"/>
      <c r="K12" s="59"/>
      <c r="L12" s="59"/>
      <c r="M12" s="58"/>
      <c r="N12" s="58"/>
      <c r="O12" s="59"/>
      <c r="P12" s="61"/>
    </row>
    <row r="13" spans="1:19" s="3" customFormat="1" ht="36" customHeight="1" x14ac:dyDescent="0.35">
      <c r="A13" s="48" t="s">
        <v>69</v>
      </c>
      <c r="B13" s="28" t="s">
        <v>62</v>
      </c>
      <c r="C13" s="28" t="s">
        <v>3</v>
      </c>
      <c r="D13" s="18" t="s">
        <v>9</v>
      </c>
      <c r="E13" s="58"/>
      <c r="F13" s="58"/>
      <c r="G13" s="59"/>
      <c r="H13" s="59"/>
      <c r="I13" s="58"/>
      <c r="J13" s="58"/>
      <c r="K13" s="59"/>
      <c r="L13" s="59"/>
      <c r="M13" s="58"/>
      <c r="N13" s="58"/>
      <c r="O13" s="59"/>
      <c r="P13" s="61"/>
    </row>
    <row r="14" spans="1:19" s="3" customFormat="1" ht="36" customHeight="1" x14ac:dyDescent="0.35">
      <c r="A14" s="120" t="s">
        <v>69</v>
      </c>
      <c r="B14" s="28" t="s">
        <v>62</v>
      </c>
      <c r="C14" s="28" t="s">
        <v>4</v>
      </c>
      <c r="D14" s="25" t="s">
        <v>10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62"/>
    </row>
    <row r="15" spans="1:19" s="3" customFormat="1" ht="36" customHeight="1" x14ac:dyDescent="0.35">
      <c r="A15" s="48" t="s">
        <v>69</v>
      </c>
      <c r="B15" s="28" t="s">
        <v>62</v>
      </c>
      <c r="C15" s="28" t="s">
        <v>66</v>
      </c>
      <c r="D15" s="18" t="s">
        <v>65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62"/>
    </row>
    <row r="16" spans="1:19" s="3" customFormat="1" ht="36" customHeight="1" x14ac:dyDescent="0.35">
      <c r="A16" s="50" t="s">
        <v>69</v>
      </c>
      <c r="B16" s="4" t="s">
        <v>29</v>
      </c>
      <c r="C16" s="4"/>
      <c r="D16" s="6" t="s">
        <v>14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63"/>
    </row>
    <row r="17" spans="1:16" s="3" customFormat="1" ht="42" x14ac:dyDescent="0.35">
      <c r="A17" s="50" t="s">
        <v>69</v>
      </c>
      <c r="B17" s="4" t="s">
        <v>30</v>
      </c>
      <c r="C17" s="4"/>
      <c r="D17" s="8" t="s">
        <v>141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63"/>
    </row>
    <row r="18" spans="1:16" s="3" customFormat="1" ht="36" customHeight="1" x14ac:dyDescent="0.35">
      <c r="A18" s="89"/>
      <c r="B18" s="4" t="s">
        <v>31</v>
      </c>
      <c r="C18" s="4"/>
      <c r="D18" s="6" t="s">
        <v>32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60"/>
    </row>
    <row r="19" spans="1:16" s="3" customFormat="1" ht="36" customHeight="1" x14ac:dyDescent="0.35">
      <c r="A19" s="53" t="s">
        <v>69</v>
      </c>
      <c r="B19" s="29" t="s">
        <v>62</v>
      </c>
      <c r="C19" s="29" t="s">
        <v>99</v>
      </c>
      <c r="D19" s="30" t="s">
        <v>103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62"/>
    </row>
    <row r="20" spans="1:16" s="3" customFormat="1" ht="36" customHeight="1" x14ac:dyDescent="0.35">
      <c r="A20" s="54" t="s">
        <v>69</v>
      </c>
      <c r="B20" s="28" t="s">
        <v>62</v>
      </c>
      <c r="C20" s="28" t="s">
        <v>100</v>
      </c>
      <c r="D20" s="18" t="s">
        <v>102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1"/>
    </row>
    <row r="21" spans="1:16" s="3" customFormat="1" ht="36" customHeight="1" x14ac:dyDescent="0.35">
      <c r="A21" s="54" t="s">
        <v>69</v>
      </c>
      <c r="B21" s="28" t="s">
        <v>62</v>
      </c>
      <c r="C21" s="31" t="s">
        <v>101</v>
      </c>
      <c r="D21" s="32" t="s">
        <v>104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61"/>
    </row>
    <row r="22" spans="1:16" s="3" customFormat="1" ht="36" customHeight="1" x14ac:dyDescent="0.35">
      <c r="A22" s="48" t="s">
        <v>69</v>
      </c>
      <c r="B22" s="23" t="s">
        <v>62</v>
      </c>
      <c r="C22" s="23" t="s">
        <v>18</v>
      </c>
      <c r="D22" s="34" t="s">
        <v>15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62"/>
    </row>
    <row r="23" spans="1:16" ht="36" customHeight="1" x14ac:dyDescent="0.3">
      <c r="A23" s="50" t="s">
        <v>69</v>
      </c>
      <c r="B23" s="4" t="s">
        <v>45</v>
      </c>
      <c r="C23" s="5" t="s">
        <v>38</v>
      </c>
      <c r="D23" s="8" t="s">
        <v>17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60"/>
    </row>
    <row r="24" spans="1:16" s="3" customFormat="1" ht="36" customHeight="1" thickBot="1" x14ac:dyDescent="0.4">
      <c r="A24" s="64" t="s">
        <v>69</v>
      </c>
      <c r="B24" s="65" t="s">
        <v>62</v>
      </c>
      <c r="C24" s="65" t="s">
        <v>19</v>
      </c>
      <c r="D24" s="66" t="s">
        <v>17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</row>
  </sheetData>
  <mergeCells count="6">
    <mergeCell ref="G2:H2"/>
    <mergeCell ref="K2:L2"/>
    <mergeCell ref="E3:H3"/>
    <mergeCell ref="I3:L3"/>
    <mergeCell ref="O2:P2"/>
    <mergeCell ref="M3:P3"/>
  </mergeCells>
  <pageMargins left="0" right="0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F54"/>
  <sheetViews>
    <sheetView zoomScale="90" zoomScaleNormal="90" workbookViewId="0">
      <selection activeCell="A8" sqref="A8:B8"/>
    </sheetView>
  </sheetViews>
  <sheetFormatPr defaultColWidth="9.08984375" defaultRowHeight="14" x14ac:dyDescent="0.3"/>
  <cols>
    <col min="1" max="1" width="120.1796875" style="71" customWidth="1"/>
    <col min="2" max="2" width="23" style="71" customWidth="1"/>
    <col min="3" max="3" width="9.08984375" style="71"/>
    <col min="4" max="4" width="13.90625" style="71" customWidth="1"/>
    <col min="5" max="16384" width="9.08984375" style="71"/>
  </cols>
  <sheetData>
    <row r="1" spans="1:4" s="69" customFormat="1" ht="36.65" customHeight="1" x14ac:dyDescent="0.35">
      <c r="A1" s="168" t="s">
        <v>161</v>
      </c>
      <c r="B1" s="168"/>
    </row>
    <row r="2" spans="1:4" s="69" customFormat="1" ht="30" customHeight="1" x14ac:dyDescent="0.35">
      <c r="A2" s="172" t="s">
        <v>163</v>
      </c>
      <c r="B2" s="172"/>
      <c r="C2" s="77"/>
    </row>
    <row r="3" spans="1:4" s="69" customFormat="1" ht="32.4" customHeight="1" x14ac:dyDescent="0.35">
      <c r="A3" s="175" t="s">
        <v>84</v>
      </c>
      <c r="B3" s="175"/>
      <c r="C3" s="78"/>
    </row>
    <row r="4" spans="1:4" s="69" customFormat="1" x14ac:dyDescent="0.35">
      <c r="A4" s="176"/>
      <c r="B4" s="176"/>
      <c r="C4" s="79"/>
    </row>
    <row r="5" spans="1:4" s="69" customFormat="1" ht="18.649999999999999" customHeight="1" x14ac:dyDescent="0.35">
      <c r="A5" s="172" t="s">
        <v>85</v>
      </c>
      <c r="B5" s="172"/>
      <c r="C5" s="77"/>
    </row>
    <row r="6" spans="1:4" s="69" customFormat="1" ht="48.75" customHeight="1" x14ac:dyDescent="0.35">
      <c r="A6" s="175" t="s">
        <v>86</v>
      </c>
      <c r="B6" s="175"/>
      <c r="C6" s="78"/>
    </row>
    <row r="7" spans="1:4" s="69" customFormat="1" x14ac:dyDescent="0.35">
      <c r="A7" s="174" t="s">
        <v>164</v>
      </c>
      <c r="B7" s="174"/>
      <c r="C7" s="80"/>
    </row>
    <row r="8" spans="1:4" s="69" customFormat="1" x14ac:dyDescent="0.35">
      <c r="A8" s="174"/>
      <c r="B8" s="174"/>
      <c r="C8" s="81"/>
    </row>
    <row r="9" spans="1:4" s="69" customFormat="1" ht="27.65" customHeight="1" x14ac:dyDescent="0.35">
      <c r="A9" s="173" t="s">
        <v>88</v>
      </c>
      <c r="B9" s="173"/>
    </row>
    <row r="10" spans="1:4" s="69" customFormat="1" ht="66" customHeight="1" x14ac:dyDescent="0.35">
      <c r="A10" s="171" t="s">
        <v>191</v>
      </c>
      <c r="B10" s="171"/>
      <c r="D10" s="144"/>
    </row>
    <row r="11" spans="1:4" s="69" customFormat="1" ht="31.5" customHeight="1" x14ac:dyDescent="0.35">
      <c r="A11" s="172" t="s">
        <v>87</v>
      </c>
      <c r="B11" s="172"/>
    </row>
    <row r="12" spans="1:4" s="69" customFormat="1" x14ac:dyDescent="0.35">
      <c r="B12" s="70" t="s">
        <v>96</v>
      </c>
    </row>
    <row r="13" spans="1:4" ht="9.75" customHeight="1" x14ac:dyDescent="0.3">
      <c r="B13" s="72"/>
    </row>
    <row r="14" spans="1:4" ht="30" customHeight="1" x14ac:dyDescent="0.3">
      <c r="A14" s="35"/>
      <c r="B14" s="97" t="s">
        <v>70</v>
      </c>
    </row>
    <row r="15" spans="1:4" ht="30" customHeight="1" x14ac:dyDescent="0.3">
      <c r="A15" s="73" t="s">
        <v>119</v>
      </c>
      <c r="B15" s="95">
        <f>'Modello COVID-19_ 2022'!N35</f>
        <v>0</v>
      </c>
    </row>
    <row r="16" spans="1:4" ht="30" customHeight="1" x14ac:dyDescent="0.3">
      <c r="A16" s="74" t="s">
        <v>95</v>
      </c>
      <c r="B16" s="95">
        <f>'Modello COVID-19_ 2022'!M67</f>
        <v>0</v>
      </c>
    </row>
    <row r="17" spans="1:5" ht="30" customHeight="1" x14ac:dyDescent="0.3">
      <c r="A17" s="74" t="s">
        <v>83</v>
      </c>
      <c r="B17" s="95">
        <f>'Modello COVID-19_ 2022'!N69</f>
        <v>0</v>
      </c>
    </row>
    <row r="18" spans="1:5" ht="30" customHeight="1" x14ac:dyDescent="0.3">
      <c r="A18" s="75" t="s">
        <v>115</v>
      </c>
      <c r="B18" s="98">
        <f>B15+B16-B17</f>
        <v>0</v>
      </c>
    </row>
    <row r="19" spans="1:5" ht="40.75" customHeight="1" x14ac:dyDescent="0.3">
      <c r="A19" s="92"/>
      <c r="B19" s="99"/>
      <c r="D19" s="170"/>
      <c r="E19" s="170"/>
    </row>
    <row r="20" spans="1:5" ht="50.4" customHeight="1" x14ac:dyDescent="0.3">
      <c r="A20" s="109" t="s">
        <v>187</v>
      </c>
      <c r="B20" s="97" t="s">
        <v>70</v>
      </c>
      <c r="D20" s="121"/>
      <c r="E20" s="121"/>
    </row>
    <row r="21" spans="1:5" ht="44" customHeight="1" x14ac:dyDescent="0.3">
      <c r="A21" s="94" t="s">
        <v>145</v>
      </c>
      <c r="B21" s="95"/>
    </row>
    <row r="22" spans="1:5" ht="44" customHeight="1" x14ac:dyDescent="0.3">
      <c r="A22" s="94" t="s">
        <v>146</v>
      </c>
      <c r="B22" s="95"/>
    </row>
    <row r="23" spans="1:5" ht="44" customHeight="1" x14ac:dyDescent="0.3">
      <c r="A23" s="94" t="s">
        <v>147</v>
      </c>
      <c r="B23" s="95"/>
    </row>
    <row r="24" spans="1:5" ht="44" customHeight="1" x14ac:dyDescent="0.3">
      <c r="A24" s="94" t="s">
        <v>148</v>
      </c>
      <c r="B24" s="95"/>
    </row>
    <row r="25" spans="1:5" ht="44" customHeight="1" x14ac:dyDescent="0.3">
      <c r="A25" s="94" t="s">
        <v>149</v>
      </c>
      <c r="B25" s="95"/>
    </row>
    <row r="26" spans="1:5" ht="44" customHeight="1" x14ac:dyDescent="0.3">
      <c r="A26" s="94" t="s">
        <v>150</v>
      </c>
      <c r="B26" s="95"/>
    </row>
    <row r="27" spans="1:5" ht="44" customHeight="1" x14ac:dyDescent="0.3">
      <c r="A27" s="96" t="s">
        <v>188</v>
      </c>
      <c r="B27" s="95"/>
    </row>
    <row r="28" spans="1:5" ht="44" customHeight="1" x14ac:dyDescent="0.3">
      <c r="A28" s="110" t="s">
        <v>151</v>
      </c>
      <c r="B28" s="95"/>
    </row>
    <row r="29" spans="1:5" ht="44" customHeight="1" x14ac:dyDescent="0.3">
      <c r="A29" s="96" t="s">
        <v>152</v>
      </c>
      <c r="B29" s="95"/>
    </row>
    <row r="30" spans="1:5" ht="44" customHeight="1" x14ac:dyDescent="0.3">
      <c r="A30" s="96" t="s">
        <v>143</v>
      </c>
      <c r="B30" s="95"/>
      <c r="D30" s="117"/>
      <c r="E30" s="117"/>
    </row>
    <row r="31" spans="1:5" ht="44" customHeight="1" x14ac:dyDescent="0.3">
      <c r="A31" s="94" t="s">
        <v>144</v>
      </c>
      <c r="B31" s="95"/>
    </row>
    <row r="32" spans="1:5" ht="44" customHeight="1" x14ac:dyDescent="0.3">
      <c r="A32" s="94" t="s">
        <v>166</v>
      </c>
      <c r="B32" s="95"/>
    </row>
    <row r="33" spans="1:6" ht="44" customHeight="1" x14ac:dyDescent="0.3">
      <c r="A33" s="96" t="s">
        <v>155</v>
      </c>
      <c r="B33" s="95"/>
    </row>
    <row r="34" spans="1:6" ht="44" customHeight="1" x14ac:dyDescent="0.3">
      <c r="A34" s="94" t="s">
        <v>153</v>
      </c>
      <c r="B34" s="95"/>
    </row>
    <row r="35" spans="1:6" ht="44" customHeight="1" x14ac:dyDescent="0.3">
      <c r="A35" s="96" t="s">
        <v>165</v>
      </c>
      <c r="B35" s="95"/>
    </row>
    <row r="36" spans="1:6" ht="44" customHeight="1" x14ac:dyDescent="0.3">
      <c r="A36" s="147" t="s">
        <v>167</v>
      </c>
      <c r="B36" s="95"/>
    </row>
    <row r="37" spans="1:6" ht="44" customHeight="1" x14ac:dyDescent="0.3">
      <c r="A37" s="96" t="s">
        <v>168</v>
      </c>
      <c r="B37" s="95"/>
    </row>
    <row r="38" spans="1:6" ht="57.65" customHeight="1" x14ac:dyDescent="0.3">
      <c r="A38" s="96" t="s">
        <v>189</v>
      </c>
      <c r="B38" s="95"/>
    </row>
    <row r="39" spans="1:6" ht="55.75" customHeight="1" x14ac:dyDescent="0.3">
      <c r="A39" s="96" t="s">
        <v>190</v>
      </c>
      <c r="B39" s="95"/>
    </row>
    <row r="40" spans="1:6" ht="30" customHeight="1" x14ac:dyDescent="0.3">
      <c r="A40" s="75" t="s">
        <v>134</v>
      </c>
      <c r="B40" s="98">
        <f>SUM(B21:B34)</f>
        <v>0</v>
      </c>
    </row>
    <row r="41" spans="1:6" ht="33.65" customHeight="1" x14ac:dyDescent="0.3">
      <c r="A41" s="92"/>
      <c r="B41" s="99"/>
    </row>
    <row r="42" spans="1:6" ht="30" customHeight="1" x14ac:dyDescent="0.3">
      <c r="A42" s="109" t="s">
        <v>156</v>
      </c>
      <c r="B42" s="118" t="s">
        <v>70</v>
      </c>
    </row>
    <row r="43" spans="1:6" ht="34.5" customHeight="1" x14ac:dyDescent="0.3">
      <c r="A43" s="148" t="s">
        <v>171</v>
      </c>
      <c r="B43" s="98"/>
    </row>
    <row r="44" spans="1:6" ht="40.75" customHeight="1" x14ac:dyDescent="0.3">
      <c r="A44" s="71" t="s">
        <v>123</v>
      </c>
    </row>
    <row r="45" spans="1:6" ht="21" customHeight="1" x14ac:dyDescent="0.3">
      <c r="D45" s="100"/>
      <c r="E45" s="100"/>
      <c r="F45" s="100"/>
    </row>
    <row r="46" spans="1:6" ht="12.75" customHeight="1" x14ac:dyDescent="0.3">
      <c r="D46" s="100"/>
      <c r="E46" s="100"/>
      <c r="F46" s="100"/>
    </row>
    <row r="47" spans="1:6" ht="30" customHeight="1" x14ac:dyDescent="0.3">
      <c r="A47" s="76" t="s">
        <v>125</v>
      </c>
      <c r="D47" s="169"/>
      <c r="E47" s="169"/>
      <c r="F47" s="169"/>
    </row>
    <row r="48" spans="1:6" ht="15" customHeight="1" x14ac:dyDescent="0.3">
      <c r="D48" s="169"/>
      <c r="E48" s="169"/>
      <c r="F48" s="169"/>
    </row>
    <row r="49" spans="1:6" ht="27.75" customHeight="1" x14ac:dyDescent="0.3">
      <c r="D49" s="169"/>
      <c r="E49" s="169"/>
      <c r="F49" s="169"/>
    </row>
    <row r="50" spans="1:6" x14ac:dyDescent="0.3">
      <c r="A50" s="71" t="s">
        <v>124</v>
      </c>
    </row>
    <row r="51" spans="1:6" ht="10.25" customHeight="1" x14ac:dyDescent="0.3"/>
    <row r="52" spans="1:6" ht="21.75" customHeight="1" x14ac:dyDescent="0.3"/>
    <row r="53" spans="1:6" ht="21.75" customHeight="1" x14ac:dyDescent="0.3"/>
    <row r="54" spans="1:6" ht="27.75" customHeight="1" x14ac:dyDescent="0.3">
      <c r="B54" s="100"/>
    </row>
  </sheetData>
  <mergeCells count="15">
    <mergeCell ref="A1:B1"/>
    <mergeCell ref="D47:F47"/>
    <mergeCell ref="D48:F48"/>
    <mergeCell ref="D49:F49"/>
    <mergeCell ref="D19:E19"/>
    <mergeCell ref="A10:B10"/>
    <mergeCell ref="A11:B11"/>
    <mergeCell ref="A9:B9"/>
    <mergeCell ref="A5:B5"/>
    <mergeCell ref="A2:B2"/>
    <mergeCell ref="A7:B7"/>
    <mergeCell ref="A6:B6"/>
    <mergeCell ref="A3:B3"/>
    <mergeCell ref="A8:B8"/>
    <mergeCell ref="A4:B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workbookViewId="0">
      <selection activeCell="A20" sqref="A20"/>
    </sheetView>
  </sheetViews>
  <sheetFormatPr defaultColWidth="9.08984375" defaultRowHeight="14" x14ac:dyDescent="0.3"/>
  <cols>
    <col min="1" max="1" width="59.54296875" style="71" customWidth="1"/>
    <col min="2" max="2" width="32.08984375" style="71" customWidth="1"/>
    <col min="3" max="6" width="16.90625" style="71" customWidth="1"/>
    <col min="7" max="16384" width="9.08984375" style="71"/>
  </cols>
  <sheetData>
    <row r="1" spans="1:7" s="69" customFormat="1" ht="30.65" customHeight="1" x14ac:dyDescent="0.3">
      <c r="A1" s="168" t="s">
        <v>162</v>
      </c>
      <c r="B1" s="168"/>
      <c r="C1" s="168"/>
      <c r="D1" s="168"/>
      <c r="E1" s="168"/>
      <c r="F1" s="168"/>
      <c r="G1" s="82"/>
    </row>
    <row r="2" spans="1:7" s="69" customFormat="1" ht="30.65" customHeight="1" x14ac:dyDescent="0.35">
      <c r="A2" s="172" t="s">
        <v>163</v>
      </c>
      <c r="B2" s="172"/>
      <c r="C2" s="172" t="s">
        <v>142</v>
      </c>
      <c r="D2" s="172"/>
      <c r="E2" s="172" t="s">
        <v>142</v>
      </c>
      <c r="F2" s="172"/>
      <c r="G2" s="57"/>
    </row>
    <row r="3" spans="1:7" s="69" customFormat="1" ht="21" customHeight="1" x14ac:dyDescent="0.35">
      <c r="A3" s="175" t="s">
        <v>84</v>
      </c>
      <c r="B3" s="175"/>
      <c r="C3" s="175"/>
      <c r="D3" s="175"/>
      <c r="E3" s="175"/>
      <c r="F3" s="175"/>
    </row>
    <row r="4" spans="1:7" s="69" customFormat="1" x14ac:dyDescent="0.35">
      <c r="A4" s="176"/>
      <c r="B4" s="176"/>
      <c r="C4" s="176"/>
      <c r="D4" s="79"/>
      <c r="E4" s="79"/>
      <c r="F4" s="79"/>
    </row>
    <row r="5" spans="1:7" s="69" customFormat="1" ht="30" customHeight="1" x14ac:dyDescent="0.35">
      <c r="A5" s="172" t="s">
        <v>85</v>
      </c>
      <c r="B5" s="172"/>
      <c r="C5" s="172"/>
      <c r="D5" s="172"/>
      <c r="E5" s="172"/>
      <c r="F5" s="172"/>
    </row>
    <row r="6" spans="1:7" s="69" customFormat="1" ht="48.75" customHeight="1" x14ac:dyDescent="0.35">
      <c r="A6" s="175" t="s">
        <v>86</v>
      </c>
      <c r="B6" s="175"/>
      <c r="C6" s="175"/>
      <c r="D6" s="175"/>
      <c r="E6" s="175"/>
      <c r="F6" s="175"/>
    </row>
    <row r="7" spans="1:7" s="69" customFormat="1" x14ac:dyDescent="0.35">
      <c r="A7" s="174" t="s">
        <v>164</v>
      </c>
      <c r="B7" s="174"/>
      <c r="C7" s="174"/>
      <c r="D7" s="174"/>
      <c r="E7" s="174"/>
      <c r="F7" s="174"/>
    </row>
    <row r="8" spans="1:7" s="69" customFormat="1" x14ac:dyDescent="0.35">
      <c r="A8" s="174"/>
      <c r="B8" s="174"/>
      <c r="C8" s="174"/>
      <c r="D8" s="81"/>
      <c r="E8" s="81"/>
      <c r="F8" s="81"/>
    </row>
    <row r="9" spans="1:7" s="69" customFormat="1" ht="30" customHeight="1" x14ac:dyDescent="0.35">
      <c r="A9" s="173" t="s">
        <v>88</v>
      </c>
      <c r="B9" s="173"/>
      <c r="C9" s="173"/>
      <c r="D9" s="173"/>
      <c r="E9" s="173"/>
      <c r="F9" s="173"/>
    </row>
    <row r="10" spans="1:7" ht="19.25" customHeight="1" x14ac:dyDescent="0.3">
      <c r="E10" s="37"/>
      <c r="F10" s="83"/>
    </row>
    <row r="11" spans="1:7" ht="30" customHeight="1" x14ac:dyDescent="0.3">
      <c r="A11" s="164" t="s">
        <v>116</v>
      </c>
      <c r="B11" s="164"/>
      <c r="C11" s="164"/>
      <c r="D11" s="164"/>
      <c r="E11" s="164"/>
      <c r="F11" s="164"/>
    </row>
    <row r="12" spans="1:7" ht="40.75" customHeight="1" x14ac:dyDescent="0.3">
      <c r="A12" s="35" t="s">
        <v>89</v>
      </c>
      <c r="B12" s="109" t="s">
        <v>117</v>
      </c>
      <c r="C12" s="109" t="s">
        <v>183</v>
      </c>
      <c r="D12" s="109" t="s">
        <v>184</v>
      </c>
      <c r="E12" s="109" t="s">
        <v>92</v>
      </c>
      <c r="F12" s="109" t="s">
        <v>93</v>
      </c>
    </row>
    <row r="13" spans="1:7" ht="29" customHeight="1" x14ac:dyDescent="0.3">
      <c r="A13" s="18" t="s">
        <v>94</v>
      </c>
      <c r="B13" s="119" t="s">
        <v>185</v>
      </c>
      <c r="C13" s="84"/>
      <c r="D13" s="84"/>
      <c r="E13" s="84"/>
      <c r="F13" s="84"/>
    </row>
    <row r="14" spans="1:7" ht="29" customHeight="1" x14ac:dyDescent="0.3">
      <c r="A14" s="18" t="s">
        <v>94</v>
      </c>
      <c r="B14" s="119" t="s">
        <v>186</v>
      </c>
      <c r="C14" s="84"/>
      <c r="D14" s="84"/>
      <c r="E14" s="84"/>
      <c r="F14" s="84"/>
    </row>
    <row r="15" spans="1:7" ht="29" customHeight="1" x14ac:dyDescent="0.3">
      <c r="A15" s="18" t="s">
        <v>94</v>
      </c>
      <c r="B15" s="119" t="s">
        <v>182</v>
      </c>
      <c r="C15" s="84"/>
      <c r="D15" s="84"/>
      <c r="E15" s="84"/>
      <c r="F15" s="84"/>
    </row>
    <row r="16" spans="1:7" ht="29" customHeight="1" x14ac:dyDescent="0.3">
      <c r="A16" s="18" t="s">
        <v>5</v>
      </c>
      <c r="B16" s="18"/>
      <c r="C16" s="84"/>
      <c r="D16" s="84"/>
      <c r="E16" s="84"/>
      <c r="F16" s="84"/>
    </row>
    <row r="17" spans="1:7" ht="29" customHeight="1" x14ac:dyDescent="0.3">
      <c r="A17" s="18" t="s">
        <v>5</v>
      </c>
      <c r="B17" s="18"/>
      <c r="C17" s="84"/>
      <c r="D17" s="84"/>
      <c r="E17" s="84"/>
      <c r="F17" s="84"/>
    </row>
    <row r="18" spans="1:7" ht="29" customHeight="1" x14ac:dyDescent="0.3">
      <c r="A18" s="18" t="s">
        <v>5</v>
      </c>
      <c r="B18" s="18"/>
      <c r="C18" s="84"/>
      <c r="D18" s="84"/>
      <c r="E18" s="84"/>
      <c r="F18" s="84"/>
      <c r="G18" s="117"/>
    </row>
    <row r="19" spans="1:7" ht="30" customHeight="1" x14ac:dyDescent="0.3"/>
    <row r="20" spans="1:7" ht="30" customHeight="1" x14ac:dyDescent="0.3">
      <c r="A20" s="85"/>
      <c r="B20" s="85"/>
    </row>
    <row r="21" spans="1:7" ht="30" customHeight="1" x14ac:dyDescent="0.3">
      <c r="A21" s="86"/>
      <c r="B21" s="86"/>
    </row>
    <row r="22" spans="1:7" ht="30" customHeight="1" x14ac:dyDescent="0.3">
      <c r="A22" s="86"/>
      <c r="B22" s="86"/>
    </row>
    <row r="23" spans="1:7" ht="30" customHeight="1" x14ac:dyDescent="0.3">
      <c r="A23" s="86"/>
      <c r="B23" s="86"/>
    </row>
    <row r="24" spans="1:7" ht="30" customHeight="1" x14ac:dyDescent="0.3">
      <c r="A24" s="86"/>
      <c r="B24" s="86"/>
    </row>
    <row r="25" spans="1:7" ht="30" customHeight="1" x14ac:dyDescent="0.3">
      <c r="A25" s="86"/>
      <c r="B25" s="86"/>
    </row>
    <row r="26" spans="1:7" ht="30" customHeight="1" x14ac:dyDescent="0.3">
      <c r="A26" s="177"/>
      <c r="B26" s="177"/>
      <c r="C26" s="177"/>
      <c r="D26" s="177"/>
      <c r="E26" s="177"/>
      <c r="F26" s="177"/>
      <c r="G26" s="177"/>
    </row>
    <row r="27" spans="1:7" x14ac:dyDescent="0.3">
      <c r="A27" s="86"/>
      <c r="B27" s="86"/>
    </row>
    <row r="28" spans="1:7" ht="14.5" x14ac:dyDescent="0.3">
      <c r="A28" s="87"/>
      <c r="B28" s="87"/>
    </row>
    <row r="29" spans="1:7" x14ac:dyDescent="0.3">
      <c r="A29" s="86"/>
      <c r="B29" s="86"/>
    </row>
  </sheetData>
  <mergeCells count="11">
    <mergeCell ref="A2:F2"/>
    <mergeCell ref="A3:F3"/>
    <mergeCell ref="A5:F5"/>
    <mergeCell ref="A1:F1"/>
    <mergeCell ref="A26:G26"/>
    <mergeCell ref="A8:C8"/>
    <mergeCell ref="A4:C4"/>
    <mergeCell ref="A7:F7"/>
    <mergeCell ref="A9:F9"/>
    <mergeCell ref="A11:F11"/>
    <mergeCell ref="A6:F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3F81E46-0C54-4AC2-BEB0-FE6C08FA80BE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Modello COVID-19_ 2022</vt:lpstr>
      <vt:lpstr>Modello COVID-19-Delibere_2022</vt:lpstr>
      <vt:lpstr>Modello CERTIF-COVID-19_2022</vt:lpstr>
      <vt:lpstr>Modello CERTIF-COVID-19_A_2022</vt:lpstr>
      <vt:lpstr>'Modello COVID-19_ 2022'!Area_stampa</vt:lpstr>
    </vt:vector>
  </TitlesOfParts>
  <Company>Ministero Economia e Finanze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Caffu</dc:creator>
  <cp:lastModifiedBy>luciarita.nigro</cp:lastModifiedBy>
  <cp:lastPrinted>2020-10-26T08:14:00Z</cp:lastPrinted>
  <dcterms:created xsi:type="dcterms:W3CDTF">2020-07-29T17:17:45Z</dcterms:created>
  <dcterms:modified xsi:type="dcterms:W3CDTF">2022-10-20T11:58:32Z</dcterms:modified>
</cp:coreProperties>
</file>